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.nurpeisov\Desktop\ВСЕЕЕ ДОКУМЕНТЫЫЫЫЫ\ПЕРЕЧЕНЬ\2020г\Окон\"/>
    </mc:Choice>
  </mc:AlternateContent>
  <xr:revisionPtr revIDLastSave="0" documentId="13_ncr:1_{E2469E14-A782-45B6-AB20-B5DEC1D7B4FC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перечень" sheetId="5" state="hidden" r:id="rId1"/>
    <sheet name="Лист1 (2)" sheetId="9" state="hidden" r:id="rId2"/>
    <sheet name="пх (14.08.17)" sheetId="7" r:id="rId3"/>
    <sheet name="Лист1" sheetId="8" r:id="rId4"/>
  </sheets>
  <definedNames>
    <definedName name="_xlnm._FilterDatabase" localSheetId="0" hidden="1">перечень!$A$10:$WWR$14</definedName>
    <definedName name="_xlnm._FilterDatabase" localSheetId="2" hidden="1">'пх (14.08.17)'!$B$2:$B$805</definedName>
    <definedName name="_xlnm.Print_Area" localSheetId="0">перечень!$A$1:$P$16</definedName>
    <definedName name="_xlnm.Print_Area" localSheetId="2">'пх (14.08.17)'!$A$1:$K$930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38" i="7" l="1"/>
  <c r="H539" i="7"/>
  <c r="H540" i="7"/>
  <c r="I869" i="7" l="1"/>
  <c r="I812" i="7"/>
  <c r="I804" i="7"/>
  <c r="I793" i="7"/>
  <c r="I777" i="7"/>
  <c r="I746" i="7"/>
  <c r="I728" i="7"/>
  <c r="I721" i="7" l="1"/>
  <c r="I718" i="7"/>
  <c r="I711" i="7"/>
  <c r="I669" i="7"/>
  <c r="I652" i="7"/>
  <c r="I650" i="7"/>
  <c r="I619" i="7"/>
  <c r="I584" i="7"/>
  <c r="I552" i="7"/>
  <c r="I541" i="7"/>
  <c r="I536" i="7"/>
  <c r="I532" i="7"/>
  <c r="I528" i="7"/>
  <c r="I507" i="7"/>
  <c r="I473" i="7"/>
  <c r="I428" i="7"/>
  <c r="I415" i="7"/>
  <c r="I402" i="7"/>
  <c r="I369" i="7"/>
  <c r="I336" i="7"/>
  <c r="I305" i="7"/>
  <c r="I278" i="7"/>
  <c r="I250" i="7"/>
  <c r="I232" i="7"/>
  <c r="I143" i="7"/>
  <c r="I52" i="7"/>
  <c r="I7" i="7"/>
  <c r="H923" i="7" l="1"/>
  <c r="H922" i="7"/>
  <c r="H921" i="7"/>
  <c r="H920" i="7"/>
  <c r="H918" i="7"/>
  <c r="H917" i="7"/>
  <c r="H915" i="7"/>
  <c r="H914" i="7"/>
  <c r="H913" i="7"/>
  <c r="H912" i="7"/>
  <c r="H911" i="7"/>
  <c r="H910" i="7"/>
  <c r="H909" i="7"/>
  <c r="H908" i="7"/>
  <c r="H907" i="7"/>
  <c r="H906" i="7"/>
  <c r="H905" i="7"/>
  <c r="H904" i="7"/>
  <c r="H903" i="7"/>
  <c r="H902" i="7"/>
  <c r="H900" i="7"/>
  <c r="H899" i="7"/>
  <c r="H898" i="7"/>
  <c r="H896" i="7"/>
  <c r="H895" i="7"/>
  <c r="H894" i="7"/>
  <c r="H893" i="7"/>
  <c r="H891" i="7"/>
  <c r="G890" i="7"/>
  <c r="H890" i="7" s="1"/>
  <c r="H889" i="7"/>
  <c r="H887" i="7"/>
  <c r="H886" i="7"/>
  <c r="H885" i="7"/>
  <c r="H884" i="7"/>
  <c r="H882" i="7"/>
  <c r="H880" i="7"/>
  <c r="H878" i="7"/>
  <c r="H877" i="7"/>
  <c r="H876" i="7"/>
  <c r="H875" i="7"/>
  <c r="H874" i="7"/>
  <c r="H873" i="7"/>
  <c r="H872" i="7"/>
  <c r="H871" i="7"/>
  <c r="H870" i="7"/>
  <c r="H868" i="7"/>
  <c r="H867" i="7"/>
  <c r="H866" i="7"/>
  <c r="H865" i="7"/>
  <c r="H864" i="7"/>
  <c r="H863" i="7"/>
  <c r="H862" i="7"/>
  <c r="H861" i="7"/>
  <c r="H860" i="7"/>
  <c r="H859" i="7"/>
  <c r="H858" i="7"/>
  <c r="H857" i="7"/>
  <c r="H856" i="7"/>
  <c r="H855" i="7"/>
  <c r="H854" i="7"/>
  <c r="H853" i="7"/>
  <c r="H852" i="7"/>
  <c r="H851" i="7"/>
  <c r="H850" i="7"/>
  <c r="H849" i="7"/>
  <c r="H848" i="7"/>
  <c r="H847" i="7"/>
  <c r="H846" i="7"/>
  <c r="H845" i="7"/>
  <c r="H844" i="7"/>
  <c r="H843" i="7"/>
  <c r="H842" i="7"/>
  <c r="H841" i="7"/>
  <c r="H840" i="7"/>
  <c r="H839" i="7"/>
  <c r="H838" i="7"/>
  <c r="H837" i="7"/>
  <c r="H836" i="7"/>
  <c r="H835" i="7"/>
  <c r="H834" i="7"/>
  <c r="H833" i="7"/>
  <c r="H832" i="7"/>
  <c r="H831" i="7"/>
  <c r="H830" i="7"/>
  <c r="H829" i="7"/>
  <c r="H828" i="7"/>
  <c r="H827" i="7"/>
  <c r="H826" i="7"/>
  <c r="H825" i="7"/>
  <c r="H824" i="7"/>
  <c r="H823" i="7"/>
  <c r="H822" i="7"/>
  <c r="H821" i="7"/>
  <c r="H820" i="7"/>
  <c r="H819" i="7"/>
  <c r="H818" i="7"/>
  <c r="H817" i="7"/>
  <c r="H816" i="7"/>
  <c r="H815" i="7"/>
  <c r="H814" i="7"/>
  <c r="H813" i="7"/>
  <c r="H811" i="7"/>
  <c r="H810" i="7"/>
  <c r="H809" i="7"/>
  <c r="H808" i="7"/>
  <c r="H807" i="7"/>
  <c r="H806" i="7"/>
  <c r="H805" i="7"/>
  <c r="H803" i="7"/>
  <c r="H802" i="7"/>
  <c r="H801" i="7"/>
  <c r="H800" i="7"/>
  <c r="H799" i="7"/>
  <c r="H798" i="7"/>
  <c r="H797" i="7"/>
  <c r="H796" i="7"/>
  <c r="H795" i="7"/>
  <c r="H794" i="7"/>
  <c r="H792" i="7"/>
  <c r="H791" i="7"/>
  <c r="H790" i="7"/>
  <c r="H789" i="7"/>
  <c r="H788" i="7"/>
  <c r="H787" i="7"/>
  <c r="H786" i="7"/>
  <c r="H785" i="7"/>
  <c r="H784" i="7"/>
  <c r="H783" i="7"/>
  <c r="H782" i="7"/>
  <c r="H781" i="7"/>
  <c r="H780" i="7"/>
  <c r="H779" i="7"/>
  <c r="H778" i="7"/>
  <c r="H776" i="7"/>
  <c r="H775" i="7"/>
  <c r="H773" i="7"/>
  <c r="H772" i="7"/>
  <c r="H771" i="7"/>
  <c r="H770" i="7"/>
  <c r="H769" i="7"/>
  <c r="H768" i="7"/>
  <c r="H767" i="7"/>
  <c r="H766" i="7"/>
  <c r="H764" i="7"/>
  <c r="G762" i="7"/>
  <c r="H762" i="7" s="1"/>
  <c r="H761" i="7"/>
  <c r="H760" i="7"/>
  <c r="H759" i="7"/>
  <c r="H758" i="7"/>
  <c r="H756" i="7"/>
  <c r="H198" i="9"/>
  <c r="H197" i="9"/>
  <c r="H196" i="9"/>
  <c r="H195" i="9"/>
  <c r="H194" i="9"/>
  <c r="H193" i="9"/>
  <c r="H192" i="9"/>
  <c r="H190" i="9"/>
  <c r="H189" i="9"/>
  <c r="H188" i="9"/>
  <c r="H187" i="9"/>
  <c r="H186" i="9"/>
  <c r="H185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7" i="9"/>
  <c r="H166" i="9"/>
  <c r="H165" i="9"/>
  <c r="H163" i="9"/>
  <c r="H162" i="9"/>
  <c r="H161" i="9"/>
  <c r="H160" i="9"/>
  <c r="H158" i="9"/>
  <c r="G157" i="9"/>
  <c r="H157" i="9" s="1"/>
  <c r="H156" i="9"/>
  <c r="H154" i="9"/>
  <c r="H153" i="9"/>
  <c r="H152" i="9"/>
  <c r="H151" i="9"/>
  <c r="H149" i="9"/>
  <c r="H148" i="9"/>
  <c r="H147" i="9"/>
  <c r="H145" i="9"/>
  <c r="H143" i="9"/>
  <c r="H142" i="9"/>
  <c r="H141" i="9"/>
  <c r="H140" i="9"/>
  <c r="H139" i="9"/>
  <c r="H138" i="9"/>
  <c r="H137" i="9"/>
  <c r="H136" i="9"/>
  <c r="H135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6" i="9"/>
  <c r="H75" i="9"/>
  <c r="H74" i="9"/>
  <c r="H73" i="9"/>
  <c r="H72" i="9"/>
  <c r="H71" i="9"/>
  <c r="H70" i="9"/>
  <c r="H68" i="9"/>
  <c r="H67" i="9"/>
  <c r="H66" i="9"/>
  <c r="H65" i="9"/>
  <c r="H64" i="9"/>
  <c r="H63" i="9"/>
  <c r="H62" i="9"/>
  <c r="H61" i="9"/>
  <c r="H60" i="9"/>
  <c r="H59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1" i="9"/>
  <c r="H39" i="9"/>
  <c r="H38" i="9"/>
  <c r="H36" i="9"/>
  <c r="H35" i="9"/>
  <c r="H34" i="9"/>
  <c r="H33" i="9"/>
  <c r="H32" i="9"/>
  <c r="H31" i="9"/>
  <c r="H30" i="9"/>
  <c r="H29" i="9"/>
  <c r="H27" i="9"/>
  <c r="H26" i="9"/>
  <c r="H25" i="9"/>
  <c r="H24" i="9"/>
  <c r="H23" i="9"/>
  <c r="H22" i="9"/>
  <c r="H21" i="9"/>
  <c r="H19" i="9"/>
  <c r="G17" i="9"/>
  <c r="H17" i="9" s="1"/>
  <c r="H16" i="9"/>
  <c r="H15" i="9"/>
  <c r="H14" i="9"/>
  <c r="H13" i="9"/>
  <c r="H11" i="9"/>
  <c r="H10" i="9"/>
  <c r="H9" i="9"/>
  <c r="H8" i="9"/>
  <c r="H7" i="9"/>
  <c r="H6" i="9"/>
  <c r="H196" i="8" l="1"/>
  <c r="H195" i="8"/>
  <c r="H194" i="8"/>
  <c r="H192" i="8"/>
  <c r="H198" i="8"/>
  <c r="H197" i="8"/>
  <c r="H193" i="8"/>
  <c r="H190" i="8"/>
  <c r="H189" i="8"/>
  <c r="H188" i="8"/>
  <c r="H187" i="8"/>
  <c r="H186" i="8"/>
  <c r="H185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7" i="8"/>
  <c r="H166" i="8"/>
  <c r="H165" i="8"/>
  <c r="H163" i="8"/>
  <c r="H162" i="8"/>
  <c r="H161" i="8"/>
  <c r="H160" i="8"/>
  <c r="H158" i="8"/>
  <c r="H156" i="8"/>
  <c r="H154" i="8"/>
  <c r="H153" i="8"/>
  <c r="H152" i="8"/>
  <c r="H151" i="8"/>
  <c r="G157" i="8"/>
  <c r="H157" i="8" s="1"/>
  <c r="H149" i="8"/>
  <c r="H148" i="8"/>
  <c r="H147" i="8"/>
  <c r="H145" i="8"/>
  <c r="H143" i="8"/>
  <c r="H142" i="8"/>
  <c r="H141" i="8"/>
  <c r="H140" i="8"/>
  <c r="H139" i="8"/>
  <c r="H138" i="8"/>
  <c r="H137" i="8"/>
  <c r="H136" i="8"/>
  <c r="H135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6" i="8"/>
  <c r="H75" i="8"/>
  <c r="H74" i="8"/>
  <c r="H73" i="8"/>
  <c r="H72" i="8"/>
  <c r="H71" i="8"/>
  <c r="H70" i="8"/>
  <c r="H68" i="8"/>
  <c r="H67" i="8"/>
  <c r="H66" i="8"/>
  <c r="H65" i="8"/>
  <c r="H64" i="8"/>
  <c r="H63" i="8"/>
  <c r="H62" i="8"/>
  <c r="H61" i="8"/>
  <c r="H60" i="8"/>
  <c r="H59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1" i="8"/>
  <c r="H39" i="8"/>
  <c r="H38" i="8"/>
  <c r="H36" i="8"/>
  <c r="H35" i="8"/>
  <c r="H34" i="8"/>
  <c r="H33" i="8"/>
  <c r="H32" i="8"/>
  <c r="H31" i="8"/>
  <c r="H30" i="8"/>
  <c r="H29" i="8"/>
  <c r="H27" i="8" l="1"/>
  <c r="H26" i="8"/>
  <c r="H25" i="8"/>
  <c r="H24" i="8"/>
  <c r="H23" i="8"/>
  <c r="H22" i="8"/>
  <c r="H21" i="8"/>
  <c r="H19" i="8" l="1"/>
  <c r="H16" i="8"/>
  <c r="H15" i="8"/>
  <c r="H14" i="8"/>
  <c r="H13" i="8"/>
  <c r="G17" i="8"/>
  <c r="H17" i="8" s="1"/>
  <c r="H7" i="8" l="1"/>
  <c r="H8" i="8"/>
  <c r="H9" i="8"/>
  <c r="H10" i="8"/>
  <c r="H11" i="8"/>
  <c r="H6" i="8"/>
  <c r="H751" i="7"/>
  <c r="H750" i="7"/>
  <c r="H749" i="7"/>
  <c r="H748" i="7"/>
  <c r="H747" i="7"/>
  <c r="H745" i="7"/>
  <c r="H744" i="7"/>
  <c r="H743" i="7"/>
  <c r="H742" i="7"/>
  <c r="H741" i="7"/>
  <c r="H740" i="7"/>
  <c r="H739" i="7"/>
  <c r="H738" i="7"/>
  <c r="H737" i="7"/>
  <c r="H736" i="7"/>
  <c r="H735" i="7"/>
  <c r="H734" i="7"/>
  <c r="H733" i="7"/>
  <c r="H732" i="7"/>
  <c r="H731" i="7"/>
  <c r="H730" i="7"/>
  <c r="H729" i="7"/>
  <c r="H727" i="7"/>
  <c r="H726" i="7"/>
  <c r="H725" i="7"/>
  <c r="H723" i="7"/>
  <c r="H722" i="7"/>
  <c r="H720" i="7"/>
  <c r="H719" i="7"/>
  <c r="H717" i="7"/>
  <c r="H716" i="7"/>
  <c r="H715" i="7"/>
  <c r="H714" i="7"/>
  <c r="H713" i="7"/>
  <c r="H712" i="7"/>
  <c r="H671" i="7"/>
  <c r="H672" i="7"/>
  <c r="H673" i="7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697" i="7"/>
  <c r="H698" i="7"/>
  <c r="H699" i="7"/>
  <c r="H700" i="7"/>
  <c r="H701" i="7"/>
  <c r="H702" i="7"/>
  <c r="H703" i="7"/>
  <c r="H704" i="7"/>
  <c r="H705" i="7"/>
  <c r="H706" i="7"/>
  <c r="H707" i="7"/>
  <c r="H708" i="7"/>
  <c r="H709" i="7"/>
  <c r="H710" i="7"/>
  <c r="H670" i="7"/>
  <c r="H668" i="7"/>
  <c r="H667" i="7"/>
  <c r="H666" i="7"/>
  <c r="H665" i="7"/>
  <c r="H664" i="7"/>
  <c r="H663" i="7"/>
  <c r="H662" i="7"/>
  <c r="H661" i="7"/>
  <c r="H660" i="7"/>
  <c r="H659" i="7"/>
  <c r="H658" i="7"/>
  <c r="H657" i="7"/>
  <c r="H656" i="7"/>
  <c r="H655" i="7"/>
  <c r="H654" i="7"/>
  <c r="H653" i="7"/>
  <c r="H651" i="7"/>
  <c r="H649" i="7"/>
  <c r="H648" i="7"/>
  <c r="H647" i="7"/>
  <c r="H646" i="7"/>
  <c r="H645" i="7"/>
  <c r="H644" i="7"/>
  <c r="H643" i="7"/>
  <c r="H642" i="7"/>
  <c r="H641" i="7"/>
  <c r="H640" i="7"/>
  <c r="H639" i="7"/>
  <c r="H638" i="7"/>
  <c r="H637" i="7"/>
  <c r="H636" i="7"/>
  <c r="H635" i="7"/>
  <c r="H634" i="7"/>
  <c r="H633" i="7"/>
  <c r="H632" i="7"/>
  <c r="H631" i="7"/>
  <c r="H630" i="7"/>
  <c r="H629" i="7"/>
  <c r="H628" i="7"/>
  <c r="H627" i="7"/>
  <c r="H626" i="7"/>
  <c r="H625" i="7"/>
  <c r="H624" i="7"/>
  <c r="H623" i="7"/>
  <c r="H622" i="7"/>
  <c r="H621" i="7"/>
  <c r="H620" i="7"/>
  <c r="H586" i="7"/>
  <c r="H587" i="7"/>
  <c r="H588" i="7"/>
  <c r="H589" i="7"/>
  <c r="H590" i="7"/>
  <c r="H591" i="7"/>
  <c r="H592" i="7"/>
  <c r="H593" i="7"/>
  <c r="H594" i="7"/>
  <c r="H595" i="7"/>
  <c r="H596" i="7"/>
  <c r="H597" i="7"/>
  <c r="H598" i="7"/>
  <c r="H599" i="7"/>
  <c r="H600" i="7"/>
  <c r="H601" i="7"/>
  <c r="H602" i="7"/>
  <c r="H603" i="7"/>
  <c r="H604" i="7"/>
  <c r="H605" i="7"/>
  <c r="H606" i="7"/>
  <c r="H607" i="7"/>
  <c r="H608" i="7"/>
  <c r="H609" i="7"/>
  <c r="H610" i="7"/>
  <c r="H611" i="7"/>
  <c r="H612" i="7"/>
  <c r="H613" i="7"/>
  <c r="H614" i="7"/>
  <c r="H615" i="7"/>
  <c r="H616" i="7"/>
  <c r="H617" i="7"/>
  <c r="H618" i="7"/>
  <c r="H585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577" i="7"/>
  <c r="H578" i="7"/>
  <c r="H579" i="7"/>
  <c r="H580" i="7"/>
  <c r="H581" i="7"/>
  <c r="H582" i="7"/>
  <c r="H583" i="7"/>
  <c r="H553" i="7"/>
  <c r="H551" i="7"/>
  <c r="H550" i="7"/>
  <c r="H549" i="7"/>
  <c r="H548" i="7"/>
  <c r="H547" i="7"/>
  <c r="H546" i="7"/>
  <c r="H545" i="7"/>
  <c r="H544" i="7"/>
  <c r="H543" i="7"/>
  <c r="H542" i="7"/>
  <c r="H537" i="7"/>
  <c r="H535" i="7"/>
  <c r="H534" i="7"/>
  <c r="H533" i="7"/>
  <c r="H531" i="7"/>
  <c r="H530" i="7"/>
  <c r="H529" i="7"/>
  <c r="H527" i="7"/>
  <c r="H526" i="7"/>
  <c r="H525" i="7"/>
  <c r="H524" i="7"/>
  <c r="H523" i="7"/>
  <c r="H522" i="7"/>
  <c r="H521" i="7"/>
  <c r="H520" i="7"/>
  <c r="H519" i="7"/>
  <c r="H518" i="7"/>
  <c r="H517" i="7"/>
  <c r="H516" i="7"/>
  <c r="H515" i="7"/>
  <c r="H514" i="7"/>
  <c r="H513" i="7"/>
  <c r="H512" i="7"/>
  <c r="H511" i="7"/>
  <c r="H510" i="7"/>
  <c r="H509" i="7"/>
  <c r="H508" i="7"/>
  <c r="H506" i="7"/>
  <c r="H505" i="7"/>
  <c r="H504" i="7"/>
  <c r="H503" i="7"/>
  <c r="H502" i="7"/>
  <c r="H501" i="7"/>
  <c r="H500" i="7"/>
  <c r="H499" i="7"/>
  <c r="H498" i="7"/>
  <c r="H497" i="7"/>
  <c r="H496" i="7"/>
  <c r="H495" i="7"/>
  <c r="H494" i="7"/>
  <c r="H493" i="7"/>
  <c r="H492" i="7"/>
  <c r="H491" i="7"/>
  <c r="H490" i="7"/>
  <c r="H489" i="7"/>
  <c r="H488" i="7"/>
  <c r="H487" i="7"/>
  <c r="H486" i="7"/>
  <c r="H485" i="7"/>
  <c r="H484" i="7"/>
  <c r="H483" i="7"/>
  <c r="H482" i="7"/>
  <c r="H481" i="7"/>
  <c r="H480" i="7"/>
  <c r="H479" i="7"/>
  <c r="H478" i="7"/>
  <c r="H477" i="7"/>
  <c r="H476" i="7"/>
  <c r="H475" i="7"/>
  <c r="H474" i="7"/>
  <c r="H472" i="7"/>
  <c r="H471" i="7"/>
  <c r="H470" i="7"/>
  <c r="H469" i="7"/>
  <c r="H468" i="7"/>
  <c r="H467" i="7"/>
  <c r="H466" i="7"/>
  <c r="H465" i="7"/>
  <c r="H464" i="7"/>
  <c r="H463" i="7"/>
  <c r="H462" i="7"/>
  <c r="H461" i="7"/>
  <c r="H460" i="7"/>
  <c r="H459" i="7"/>
  <c r="H458" i="7"/>
  <c r="H457" i="7"/>
  <c r="H456" i="7"/>
  <c r="H455" i="7"/>
  <c r="H454" i="7"/>
  <c r="H453" i="7"/>
  <c r="H452" i="7"/>
  <c r="H451" i="7"/>
  <c r="H450" i="7"/>
  <c r="H449" i="7"/>
  <c r="H448" i="7"/>
  <c r="H447" i="7"/>
  <c r="H446" i="7"/>
  <c r="H445" i="7"/>
  <c r="H444" i="7"/>
  <c r="H443" i="7"/>
  <c r="H442" i="7"/>
  <c r="H441" i="7"/>
  <c r="H440" i="7"/>
  <c r="H439" i="7"/>
  <c r="H438" i="7"/>
  <c r="H437" i="7"/>
  <c r="H436" i="7"/>
  <c r="H435" i="7"/>
  <c r="H434" i="7"/>
  <c r="H433" i="7"/>
  <c r="H432" i="7"/>
  <c r="H431" i="7"/>
  <c r="H430" i="7"/>
  <c r="H429" i="7"/>
  <c r="H427" i="7"/>
  <c r="H426" i="7"/>
  <c r="H425" i="7"/>
  <c r="H424" i="7"/>
  <c r="H423" i="7"/>
  <c r="H422" i="7"/>
  <c r="H421" i="7"/>
  <c r="H420" i="7"/>
  <c r="H419" i="7"/>
  <c r="H418" i="7"/>
  <c r="H417" i="7"/>
  <c r="H416" i="7"/>
  <c r="H414" i="7"/>
  <c r="H413" i="7"/>
  <c r="H412" i="7"/>
  <c r="H411" i="7"/>
  <c r="H410" i="7"/>
  <c r="H409" i="7"/>
  <c r="H408" i="7"/>
  <c r="H407" i="7"/>
  <c r="H406" i="7"/>
  <c r="H405" i="7"/>
  <c r="H404" i="7"/>
  <c r="H403" i="7"/>
  <c r="H401" i="7"/>
  <c r="H400" i="7"/>
  <c r="H399" i="7"/>
  <c r="H398" i="7"/>
  <c r="H397" i="7"/>
  <c r="H396" i="7"/>
  <c r="H395" i="7"/>
  <c r="H394" i="7"/>
  <c r="H393" i="7"/>
  <c r="H392" i="7"/>
  <c r="H391" i="7"/>
  <c r="H390" i="7"/>
  <c r="H389" i="7"/>
  <c r="H388" i="7"/>
  <c r="H387" i="7"/>
  <c r="H386" i="7"/>
  <c r="H385" i="7"/>
  <c r="H384" i="7"/>
  <c r="H383" i="7"/>
  <c r="H382" i="7"/>
  <c r="H381" i="7"/>
  <c r="H380" i="7"/>
  <c r="H379" i="7"/>
  <c r="H378" i="7"/>
  <c r="H377" i="7"/>
  <c r="H376" i="7"/>
  <c r="H375" i="7"/>
  <c r="H374" i="7"/>
  <c r="H373" i="7"/>
  <c r="H372" i="7"/>
  <c r="H371" i="7"/>
  <c r="H370" i="7"/>
  <c r="H367" i="7"/>
  <c r="H366" i="7"/>
  <c r="H365" i="7"/>
  <c r="H364" i="7"/>
  <c r="H363" i="7"/>
  <c r="H362" i="7"/>
  <c r="H361" i="7"/>
  <c r="H360" i="7"/>
  <c r="H359" i="7"/>
  <c r="H358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340" i="7"/>
  <c r="H339" i="7"/>
  <c r="H338" i="7"/>
  <c r="H337" i="7"/>
  <c r="H335" i="7" l="1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291" i="7" l="1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7" i="7" l="1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H237" i="7"/>
  <c r="H236" i="7"/>
  <c r="H235" i="7"/>
  <c r="H234" i="7"/>
  <c r="H233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54" i="7" l="1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53" i="7"/>
  <c r="H9" i="7" l="1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8" i="7"/>
  <c r="L21" i="5" l="1"/>
  <c r="M21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B11" authorId="0" shapeId="0" xr:uid="{2773AE62-7D98-4FDA-8FD7-334B73E4770F}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Промышленная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Пользователь Windows</author>
  </authors>
  <commentList>
    <comment ref="B17" authorId="0" shapeId="0" xr:uid="{017B0718-642B-43E6-80EE-0CFC18DB1E6C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Комплект для защиты от пониженных температур</t>
        </r>
      </text>
    </comment>
    <comment ref="B18" authorId="0" shapeId="0" xr:uid="{54A0452C-DCFA-4B56-8719-8C50E05A9B7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Костюм для защиты от механических воздействий, воды и щелочей</t>
        </r>
      </text>
    </comment>
    <comment ref="B756" authorId="1" shapeId="0" xr:uid="{2378E007-7393-4DF3-9163-3B2F28533D9A}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Промышленная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B11" authorId="0" shapeId="0" xr:uid="{FB6B4881-EF97-4D60-A1C2-6F6968C14EDD}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Промышленная</t>
        </r>
      </text>
    </comment>
  </commentList>
</comments>
</file>

<file path=xl/sharedStrings.xml><?xml version="1.0" encoding="utf-8"?>
<sst xmlns="http://schemas.openxmlformats.org/spreadsheetml/2006/main" count="8156" uniqueCount="921">
  <si>
    <t>Регион, место поставки товара, выполнения работ, оказания услуг</t>
  </si>
  <si>
    <t>Условия оплаты (размер авансового платежа), %</t>
  </si>
  <si>
    <t>Инициатор</t>
  </si>
  <si>
    <t>Вид закупки</t>
  </si>
  <si>
    <t>№ п/п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</si>
  <si>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</si>
  <si>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</si>
  <si>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 xml:space="preserve">Способ закупок </t>
  </si>
  <si>
    <t>Срок и график поставки товара, выполнения работ, оказания услуг</t>
  </si>
  <si>
    <t xml:space="preserve">Единица измерения </t>
  </si>
  <si>
    <t>Количество, объем</t>
  </si>
  <si>
    <t>Сумма, планируемая для закупки ТРУ без НДС, тенге</t>
  </si>
  <si>
    <t>Сумма, планируемая для закупки ТРУ с НДС, тенге</t>
  </si>
  <si>
    <t>товар</t>
  </si>
  <si>
    <t>упаковка</t>
  </si>
  <si>
    <t>5</t>
  </si>
  <si>
    <t>Цена за единицу (без НДС), тенге</t>
  </si>
  <si>
    <t>Примеча-ние</t>
  </si>
  <si>
    <t>Пример для заполнения</t>
  </si>
  <si>
    <t>Бумага</t>
  </si>
  <si>
    <t>Бумага А4</t>
  </si>
  <si>
    <t xml:space="preserve">Открытый тендер </t>
  </si>
  <si>
    <t>в течение 30 дней с даты вступления в силу договора</t>
  </si>
  <si>
    <t>0 %, оставшаяся часть в течении 30 рабочих дней с даты подписания соответствующих актов</t>
  </si>
  <si>
    <t xml:space="preserve">Административный отдел </t>
  </si>
  <si>
    <t xml:space="preserve">Начальник отдела </t>
  </si>
  <si>
    <t>г. Атырау, Промышленная зона АНПЗ, строение 15 А</t>
  </si>
  <si>
    <t>Перечень товаров, работ и услуг ТОО "РТИ-АНПЗ" на срок с "____" ___________ 2017г. и до 31 декабря 2017г.</t>
  </si>
  <si>
    <t>Срок осуществления закупок (за 30 дней до осуществления закупок)</t>
  </si>
  <si>
    <t>Срок осуществления закупок           (за 30 дней до осуществления закупок)</t>
  </si>
  <si>
    <t>15 сентября (закупки будут проводиться начиная с 15 августа)</t>
  </si>
  <si>
    <t xml:space="preserve">Срок осуществления закупок </t>
  </si>
  <si>
    <t>Товар</t>
  </si>
  <si>
    <t>Тендер</t>
  </si>
  <si>
    <t xml:space="preserve">Годовая сумма, для закупок ТРУ без НДС </t>
  </si>
  <si>
    <t>Ед. измерения</t>
  </si>
  <si>
    <t>Кол-во</t>
  </si>
  <si>
    <t>шт.</t>
  </si>
  <si>
    <t xml:space="preserve">Перечень закупаемых субъектом естественной монополии товаров, работ и услуг, затраты на которые учитываются при утверждении тарифов (цен, ставок сборов) или их предельных уровней и тарифных смет на регулируемые услуги ТОО "РТИ-АНПЗ" на срок с "01"января по "31" декабря 2020 г. </t>
  </si>
  <si>
    <t>Ботинки юфтевые на маслобензостойкой подошве с металлческим подноском</t>
  </si>
  <si>
    <t xml:space="preserve">Ботинки утепленные с металлическим подноском на нефтеморозостойкой подошве </t>
  </si>
  <si>
    <t xml:space="preserve">Жилет сигнальный </t>
  </si>
  <si>
    <t>Каска защитная</t>
  </si>
  <si>
    <t xml:space="preserve">Краги спильковые </t>
  </si>
  <si>
    <t>Краги спильковые утепленные</t>
  </si>
  <si>
    <t>Костюм сварщика (летний)</t>
  </si>
  <si>
    <t>Костюм специальный летний для защиты от термических рисков электрической дуги из материала с постоянными термостойкими св-ми</t>
  </si>
  <si>
    <t>Костюм для сварщика зимний</t>
  </si>
  <si>
    <t>Костюм утепленный для защиты от пониженных температур, общих производственных загрязнений и механических воздействий (комплект)</t>
  </si>
  <si>
    <t>Костюм х/б для защиты от производственных загрязнений</t>
  </si>
  <si>
    <t>Костюм х/б  с масло водооталкивающей пропиткой</t>
  </si>
  <si>
    <t>Мини фильтр</t>
  </si>
  <si>
    <t>Очки защитные</t>
  </si>
  <si>
    <t>Очки защитные открытые</t>
  </si>
  <si>
    <t>Очки защитные со свитофильтрами</t>
  </si>
  <si>
    <t>Одноразовые костюмы</t>
  </si>
  <si>
    <t>Перчатки защитные маслобензостойкие от пониженных температур с защитным покрытием, морозостойкие с шерстяными вкладышами</t>
  </si>
  <si>
    <t>Перчатки комбинированные</t>
  </si>
  <si>
    <t>Перчатки с полимерным покрытием</t>
  </si>
  <si>
    <t>Перчатки резиновые</t>
  </si>
  <si>
    <t>Перчатки трикотажные</t>
  </si>
  <si>
    <t>Перчатки утепленные с защитным покрытием нефтеморозотойкие</t>
  </si>
  <si>
    <t>Перчатки утепленные</t>
  </si>
  <si>
    <t>Плащ для защиты от воды</t>
  </si>
  <si>
    <t>Подшлемник термостойкий летний</t>
  </si>
  <si>
    <t>Подшлемник термостойкий зимний</t>
  </si>
  <si>
    <t>Подшлемник для защиты от пониженных температур со звукопроводными вставками под каску</t>
  </si>
  <si>
    <t>Респиратор противогазоаэрозольный</t>
  </si>
  <si>
    <t>Сапоги юфтевые утепленные на нефтеморозостойкой подошве</t>
  </si>
  <si>
    <t>Сапоги болотные</t>
  </si>
  <si>
    <t>Сумка для рации (нагрудная)</t>
  </si>
  <si>
    <t>Сабо женские, мужские (тапочки)</t>
  </si>
  <si>
    <t>Фонарь налобный</t>
  </si>
  <si>
    <t>Халат х/б рабочий</t>
  </si>
  <si>
    <t>Халат х/б белый</t>
  </si>
  <si>
    <t>Щиток защитный лицевой со светофильрами</t>
  </si>
  <si>
    <t>Боевая одежда пожарного в комплекте (БОП-1)</t>
  </si>
  <si>
    <t>Сапоги для пожарных</t>
  </si>
  <si>
    <t>Сапоги резиновые</t>
  </si>
  <si>
    <t>Шлем-каска</t>
  </si>
  <si>
    <t>Подшлемник (летний и зимний)</t>
  </si>
  <si>
    <t>Карабин</t>
  </si>
  <si>
    <t>Пояс</t>
  </si>
  <si>
    <t>2020г.</t>
  </si>
  <si>
    <t>ОТиТБ</t>
  </si>
  <si>
    <t xml:space="preserve">1. СПЕЦОДЕЖДА И ИНВЕНТАРЬ </t>
  </si>
  <si>
    <t>Водоэмульсионная краска</t>
  </si>
  <si>
    <t>Цемент</t>
  </si>
  <si>
    <t>Замки врезные</t>
  </si>
  <si>
    <t>Замки навесные</t>
  </si>
  <si>
    <t>Кисть  малярные маховые</t>
  </si>
  <si>
    <t>Известь</t>
  </si>
  <si>
    <t>Плитка керамическая</t>
  </si>
  <si>
    <t>Кисть малярные флейцевые</t>
  </si>
  <si>
    <t>Валик малярный</t>
  </si>
  <si>
    <t>Эмаль белая</t>
  </si>
  <si>
    <t>Эмаль синяя</t>
  </si>
  <si>
    <t>Эмаль голубая</t>
  </si>
  <si>
    <t>Эмаль зеленая</t>
  </si>
  <si>
    <t>Эмаль черная</t>
  </si>
  <si>
    <t>Эмаль коричневая</t>
  </si>
  <si>
    <t>Эмаль красная</t>
  </si>
  <si>
    <t>Эмаль желтая</t>
  </si>
  <si>
    <t>Эмаль серая</t>
  </si>
  <si>
    <t>Лак ЛБС-1</t>
  </si>
  <si>
    <t>Ветонит  (мешок 25 кг)</t>
  </si>
  <si>
    <t>Олифа</t>
  </si>
  <si>
    <t>Радиатор 7-ми секционный</t>
  </si>
  <si>
    <t>Мастерок</t>
  </si>
  <si>
    <t>Ключи гаечные</t>
  </si>
  <si>
    <t>Кувалда</t>
  </si>
  <si>
    <t>Отвертка</t>
  </si>
  <si>
    <t xml:space="preserve">Плоскогубцы </t>
  </si>
  <si>
    <t>Полотна ножовочные для металла</t>
  </si>
  <si>
    <t xml:space="preserve">Резак </t>
  </si>
  <si>
    <t>Электроды, d=3 мм</t>
  </si>
  <si>
    <t>Электроды, d=4 мм</t>
  </si>
  <si>
    <t>Электроды, d=5 мм</t>
  </si>
  <si>
    <t>Кабель сварочный сечением 1*30</t>
  </si>
  <si>
    <t>Рукав резиновый для газовой сварки и резки металлов, внутр.диам.=9мм, внеш.диам.=18мм</t>
  </si>
  <si>
    <t>Ножовка по дереву</t>
  </si>
  <si>
    <t>Трубы пластиковые</t>
  </si>
  <si>
    <t>Замки для металлических шкафов</t>
  </si>
  <si>
    <t>Сердцевины замков</t>
  </si>
  <si>
    <t>Смесители для душевой</t>
  </si>
  <si>
    <t>Резцы токарные по металлу</t>
  </si>
  <si>
    <t>Доводчики для дверей</t>
  </si>
  <si>
    <t>Батарейки для дистанционных пультов</t>
  </si>
  <si>
    <t>Кисть плоская (эксперт 11050) 50 мм</t>
  </si>
  <si>
    <t>Кисть плоская "стандарт" 3/4 (20мм) натуральная щетина, деревянная ручка</t>
  </si>
  <si>
    <t>Ручка для валика 6мм (80-120мм) STAYER</t>
  </si>
  <si>
    <t>Мини валик со сменным роликом (6х110мм) STAYER</t>
  </si>
  <si>
    <t>Ручка для валика 6мм (150-200мм) STAYER</t>
  </si>
  <si>
    <t>Валик со сменным роликом (6х180 мм) AYER</t>
  </si>
  <si>
    <t>Щетка проволочная стальная с деревянной ручкой 1616-02</t>
  </si>
  <si>
    <t>Ветошь</t>
  </si>
  <si>
    <t>Растворитель Р-646</t>
  </si>
  <si>
    <t>Текс эмаль ПФ-115 класс универсал красная,глянцевая</t>
  </si>
  <si>
    <t>Текс эмаль ПФ-115 класс универсал серая, глянцевая</t>
  </si>
  <si>
    <t>Текс эмаль ПФ-115 класс универсал черная, глянцевая</t>
  </si>
  <si>
    <t>Макловица щетка 4х14 см</t>
  </si>
  <si>
    <t>Кузбасс лак</t>
  </si>
  <si>
    <t>Известка</t>
  </si>
  <si>
    <t>Замок для металлических ящиков IEK 19-16/40, YZK 10-19-16-40</t>
  </si>
  <si>
    <t>Соль технический</t>
  </si>
  <si>
    <t>Лента для ограждения по газу</t>
  </si>
  <si>
    <t>Лента для ограждения по ремонту</t>
  </si>
  <si>
    <t>Сода каустическая</t>
  </si>
  <si>
    <t>Сода кальцинированная</t>
  </si>
  <si>
    <t>Краска дорожная разметочная АК511</t>
  </si>
  <si>
    <t>Фреон для сплит систем 410А</t>
  </si>
  <si>
    <t>Трубки медные диаметром 6 мм для сплит систем</t>
  </si>
  <si>
    <t>Трубки медные диаметром 10 мм для сплит систем</t>
  </si>
  <si>
    <t>Трубки медные диаметром 12 мм для сплит систем</t>
  </si>
  <si>
    <t>Флекса (изоляция) для медных труб 6 мм</t>
  </si>
  <si>
    <t>Флекса (изоляция) для медных труб 10 мм</t>
  </si>
  <si>
    <t>Флекса (изоляция) для медных труб 12 мм</t>
  </si>
  <si>
    <t>Изоляционная лента для сплит систем</t>
  </si>
  <si>
    <t>Арматура 12 для ограждения баллонов</t>
  </si>
  <si>
    <t>Уголки 45х45</t>
  </si>
  <si>
    <t>Лист металлический 0,30 мм</t>
  </si>
  <si>
    <t>Развальцовка метрическая Force (набор вальцовок для медных труб)</t>
  </si>
  <si>
    <t>Шланг заправочный для фреона</t>
  </si>
  <si>
    <t>Вилы</t>
  </si>
  <si>
    <t>Секатор (ножницы по дереву)</t>
  </si>
  <si>
    <t>Бумажный скотч HAUSER 48ммх40м</t>
  </si>
  <si>
    <t>Маркер по металлу PAINT (SP110)</t>
  </si>
  <si>
    <t>Рем.комплект</t>
  </si>
  <si>
    <t>Манометр Росма М15х1,5</t>
  </si>
  <si>
    <t>Манометр Росма М20х1,5</t>
  </si>
  <si>
    <t>Манометры электроконтактные ТМ510</t>
  </si>
  <si>
    <t>Термометры биметаллический БТ-63</t>
  </si>
  <si>
    <t>Кисть плоская "стандарт" 3/4 (20 мм) натуральная щетина, деревянная ручка</t>
  </si>
  <si>
    <t>Ценовые предложения</t>
  </si>
  <si>
    <t>АХО</t>
  </si>
  <si>
    <t>2. МАТЕРИАЛЫ НА РЕМОНТ ЗДАНИЙ И СООРУЖЕНИЙ</t>
  </si>
  <si>
    <t>3. АВЗ - АВАРИЙНО-ВОССТАНОВИТЕЛЬНЫЙ ЗАПАС</t>
  </si>
  <si>
    <t>Панель управления оператора. CU 362, 100-240V AC, 50/60W, Max 22W, Grundfos</t>
  </si>
  <si>
    <t>Автомат защиты двигателя. GV2ME14. 6-10A.</t>
  </si>
  <si>
    <t>Термомагнитный размыкатель электродвигателя GV2-RT05. 0.63-1A.</t>
  </si>
  <si>
    <t>Контактор 3-ф, LC1D12. 25A.</t>
  </si>
  <si>
    <t>Конвекционный нагреватель, FLH100. 100W. 100-250V AC. 0.450A.</t>
  </si>
  <si>
    <t>Термостат выключатель, замыкающий FLZ530. 10(2)A. 240V AC.</t>
  </si>
  <si>
    <t>Термостат выключатель, размыкающий FLZ520. 10(2)A. 240V AC.</t>
  </si>
  <si>
    <t>Трансформатор PRI 230/400V. 160VA. 0.63A, Schneider Electric</t>
  </si>
  <si>
    <t>Модуль для обмена цифровыми и аналоговыми сигналами IQ 351, Grundfos</t>
  </si>
  <si>
    <t>Преобразователь частоты 98159422-V06. 3R PF. TP211.</t>
  </si>
  <si>
    <t>Реле давления FF4-4 DAY. 230V. 16A. AC. 8-12bar</t>
  </si>
  <si>
    <t>Преобразователь давление MBS3000. 060G1540. 0…6bar. 4-2 mA.</t>
  </si>
  <si>
    <t>Программируемое реле ПР110-220.12ДФ.8Р, ОВЕН</t>
  </si>
  <si>
    <t>Автоматический выключатель марки ВА63 (1р) С 6А</t>
  </si>
  <si>
    <t>Автоматический выключатель с комбинированным расцепителем 17-25А марки GV2ME21, Schneider Electric</t>
  </si>
  <si>
    <t>Автоматический выключатель с комбинированным расцепителем 2,5-4А марки GV2ME8, Schneider Electric</t>
  </si>
  <si>
    <t>Автоматический выключатель с комбинированным расцепителем 1,6-2,5А марки GV2ME7, Schneider Electric</t>
  </si>
  <si>
    <t>Автоматический выключатель марки EZC100F 100A, Schneider Electric</t>
  </si>
  <si>
    <t>LC1E40 – контактор 40А, 400В, 220В, Schneider Electric</t>
  </si>
  <si>
    <t>LC1E65 – контактор 65А, 400В, 220В, Schneider Electric</t>
  </si>
  <si>
    <t>RM4TR32 – реле контроля фаз 3ф</t>
  </si>
  <si>
    <t>ANCLR22-3 – переключатель с фиксацией 3 позиций, IEK</t>
  </si>
  <si>
    <t>ХВ7-ЕS545Р – кнопка аварийного отключения, Schneider Electric</t>
  </si>
  <si>
    <t>LC1E3210 – контактор 32А, Schneider Electric</t>
  </si>
  <si>
    <t>BСH 1x38; 32А, 2301038. ITALWEBER – держатель предохранителя (с предохранителем)</t>
  </si>
  <si>
    <t>CFM00160CC04 – трансформатор напряжения</t>
  </si>
  <si>
    <t>SM1B36; 3,6-10А – автоматический выключатель</t>
  </si>
  <si>
    <t>55.34.8.024.0040, катушка 24В, 7А, 250В – промежуточное реле</t>
  </si>
  <si>
    <t>RLR; Nz24VAC- реле уровня EIFEM</t>
  </si>
  <si>
    <t xml:space="preserve">BF09, 10А – контактор </t>
  </si>
  <si>
    <t>А475-HBL – вентилятор охлаждения</t>
  </si>
  <si>
    <t>BLP2TILB5P, 24V – индикаторная лампа</t>
  </si>
  <si>
    <t>LPxC10; 10А – контактная группа</t>
  </si>
  <si>
    <t>LPxLPB8; 12÷30В; белый – элемент подсветки</t>
  </si>
  <si>
    <t>BCP3L O17B0262 – реле давления (Данфос)</t>
  </si>
  <si>
    <t>Реле контроля трехфазного напряжения РСН-31-Р 380В 50Гц 0,1…10с защ.</t>
  </si>
  <si>
    <t>РУ-21 УХЛ4 ~220В 50Гц, 2з, п.п. Реле указательное</t>
  </si>
  <si>
    <t>РТ-40/20 УХЛ4 п.п. Реле тока 210400071.01</t>
  </si>
  <si>
    <t xml:space="preserve">Реле промежуточное РЭП15-440 УЗ; 4з+4р;= 220В; 50гц </t>
  </si>
  <si>
    <t>Выкл кулачковый «ELKEY» CS 25-03.103 FU</t>
  </si>
  <si>
    <t>Выкл кулачковый «ELKEY» CS 25-02 324 FU</t>
  </si>
  <si>
    <t>Арматура светосигнальная  красная СКЛ-14-БК2-220</t>
  </si>
  <si>
    <t>Арматура светосигнальная  зеленая СКЛ-14-БЛ2-220</t>
  </si>
  <si>
    <t>Арматура светосигнальная  желтая СКЛ-14-БЖ2-220</t>
  </si>
  <si>
    <t xml:space="preserve">Реле промежуточное РЭП15-220 УЗ; 2з+2р;= 220В; 50гц </t>
  </si>
  <si>
    <t>Переключатель фаз ПЭФ-301 УХЛ4</t>
  </si>
  <si>
    <t>Выкл кулач ELKEY CS 25-03.003 FU</t>
  </si>
  <si>
    <t>Реле промежуточная РРМ78/4 ТДМ</t>
  </si>
  <si>
    <t>Реле времени РВ2,ТДМ</t>
  </si>
  <si>
    <t>Контактор вакуумный КВ1-160-3 В3 160А 220В 2з+2р</t>
  </si>
  <si>
    <t>SUL 189 S ЭЛЕКТРОМЕХАНИЧЕСКОЕ РЕЛЕ ВРЕМЕНИ</t>
  </si>
  <si>
    <t>Переключатель 4616-56-UR 114</t>
  </si>
  <si>
    <t>MASTECH MS8902B Бесконтактный тестер напряжения</t>
  </si>
  <si>
    <t>Токоизмерительные клещи до 400 А (AC) с функцией мультиметра UT202. Внесены в реестр СИ РК</t>
  </si>
  <si>
    <t>Преобразователь давление DANFOSS. MBS1700. 060G6105.</t>
  </si>
  <si>
    <t>Преобразователь давление DANFOSS. MBS3000. 060G1540</t>
  </si>
  <si>
    <t>Частотный преобразователь HYUNDAI N700E. 400v. 5.5kW. 7.5kW.</t>
  </si>
  <si>
    <t>Модуль для обмена цифровыми и аналоговыми сигналами GRUNDFOS IQ 351</t>
  </si>
  <si>
    <t>Устройство защиты от перенапряжения TSU 2. Surge protective device</t>
  </si>
  <si>
    <t>Реле контроля фаз FINDER 70.61.8.400.0000. 3Ф, 50Гц, 208….480В, АС.</t>
  </si>
  <si>
    <t>Автомат защиты двигателя HMMS-32K. 9-14A. KS C4504</t>
  </si>
  <si>
    <t xml:space="preserve">Магнитный контактор HIMC 18. 25A. </t>
  </si>
  <si>
    <t>Автоматический выключатель TFH-10B</t>
  </si>
  <si>
    <t>Панель управления оператора CU 352. 100-240V. 50/60Hz. Max 22W.</t>
  </si>
  <si>
    <t>Переключатель кулачковый  LW8-25A. 25A. 50Hz.</t>
  </si>
  <si>
    <t>Аварийный стоп ZB2-BE102C. 240V. 3A.</t>
  </si>
  <si>
    <t>Автоматический выключатель UPB 400H. 400A.</t>
  </si>
  <si>
    <t>Реле контроля фаз 70.61.8.400.0000. Un 208…480V AC.6A. 250V. 50/60Hz.</t>
  </si>
  <si>
    <t xml:space="preserve">Реле времени 80.01.0.240.0000. Un12…240V. 16A. 250V. </t>
  </si>
  <si>
    <t>Магнитный контактор HIMC 32,  HYUNDAI</t>
  </si>
  <si>
    <t>Автомат защиты двигателя HMMS-32K. 2.5-4A. IEC 947-4-1</t>
  </si>
  <si>
    <t>Контактор HIMC 18</t>
  </si>
  <si>
    <t>Реле промежуточное RP-407AL. 5A/250V AC. 5A/30V DC. Катушка 220В, AC, KIPPRIBOR</t>
  </si>
  <si>
    <t>Реле промежуточное RP-403DL. 5A/250V AC. 5A/30V DC. Катушка 24В,DC</t>
  </si>
  <si>
    <t>Источник питания для систем охлаждения OUTPUT DC 24V. 0.75A. 100-240V. AK-PS 075</t>
  </si>
  <si>
    <t>Устройство плавного пуска MCD5-0396B-T7-G3X-00-CV2</t>
  </si>
  <si>
    <t>Переключатель ZB2-BE102 10(6)A. 400V.</t>
  </si>
  <si>
    <t>Реле давления KPI 35. 060-1324</t>
  </si>
  <si>
    <t>Манометр показывающий сигнализирующий ДМ2010СгУ2 380В, 10Вт, 20 VA.</t>
  </si>
  <si>
    <t>Манометр ДМ2005СгУ2, 380В, 10Вт, 20VA. 220V.</t>
  </si>
  <si>
    <t>Задвижка (электропривод) SQ 0.72-F07. 380B.</t>
  </si>
  <si>
    <t>Контактор реверсивный Schneider Electric 2xLC1E95B5 95A, AC3, 24B, 50Гц</t>
  </si>
  <si>
    <t>Кнопка аварийная «грибок» Schneider Electric XB7ES545P Н3+НО возврат поворотом</t>
  </si>
  <si>
    <t>Концевой выключатель ХСКР2110G11 Schneider Electric</t>
  </si>
  <si>
    <t>Трансформатор Schneider Electric ABL6TS25B 230-400B 1x24B 250Ba</t>
  </si>
  <si>
    <t>Двигатель АИР132М6 У2 50Гц, 220/380В ГОСТ Р 51689-2000</t>
  </si>
  <si>
    <t>AC contactor CJX2-4011, IEC947-4-1 GB14048.4-93, 60A</t>
  </si>
  <si>
    <t>Двигатель типа МТЕ-211-В6У1, 50Гц, 380В; 7,5кВт; 940 об/мин; статор 380В 19, 6А; Ротор 255В 19,1А; КПД 80%; IP54</t>
  </si>
  <si>
    <t>СЦБСиЭ</t>
  </si>
  <si>
    <t>4. ТЕКУЩИЙ  РАСХОД  МАТЕРИАЛОВ</t>
  </si>
  <si>
    <t>Светодиодные прожекторы Omnis</t>
  </si>
  <si>
    <t>Ограждающая лента</t>
  </si>
  <si>
    <t>Светодиодная лампа G13 590мм 10Вт. Светодиодная лампа Т8 G13 590мм. 10Вт Feron LB-213</t>
  </si>
  <si>
    <t>Светодиодная лампа G13 1200мм 18Вт. Лампа светодиодная LED-T8-standard 18Вт 160-260В G13 4000К 1440лм 1200мм</t>
  </si>
  <si>
    <t>Светодиодная лампа 2G11 9w 220v</t>
  </si>
  <si>
    <t>Лампа светодиодная G23 36SMD (white) 220AC</t>
  </si>
  <si>
    <t>Светодиодная лампа ЛМС-40-150 цоколь Е40 150Вт 15000 Люмен 220В</t>
  </si>
  <si>
    <t>Изолента желтая, ПВХ</t>
  </si>
  <si>
    <t xml:space="preserve">Изолента зеленая, ПВХ </t>
  </si>
  <si>
    <t>Изолента красная, ПВХ</t>
  </si>
  <si>
    <t>Изолента черная, ПВХ</t>
  </si>
  <si>
    <t xml:space="preserve">Изолента желто-зеленая, ПВХ </t>
  </si>
  <si>
    <t>Изолента на ХБ основе 18 мм х 10 м</t>
  </si>
  <si>
    <t>Катанка 6мм</t>
  </si>
  <si>
    <t>Трос стальной толщиной 8 мм</t>
  </si>
  <si>
    <t>Металлогалогенные лампы ДРИ-1000</t>
  </si>
  <si>
    <t>Светильник светодиодный ДБО-15</t>
  </si>
  <si>
    <t>5. МАТЕРИАЛЫ НА ТЕКУЩЕЕ СОДЕРЖАНИЕ ПУТЕВОГО ХОЗЯЙСТВА</t>
  </si>
  <si>
    <t>Балласт песчаный (ПГС)</t>
  </si>
  <si>
    <t>Балласт щебеночный</t>
  </si>
  <si>
    <t>Шпала железобетонная со скреплением "ФОССЛО"-SKL-14</t>
  </si>
  <si>
    <t>Плита укрепления железобетонная М 250 марки П-1, 490х490х100мм</t>
  </si>
  <si>
    <t>Противоугоны пружинные:   типа Р-65</t>
  </si>
  <si>
    <t>Брусья переводные деревянные</t>
  </si>
  <si>
    <t>Крестовины отдельные Р65</t>
  </si>
  <si>
    <t>Рамные рельсы с остряками (ремкомплекты)</t>
  </si>
  <si>
    <t>Электроды сварочные</t>
  </si>
  <si>
    <t xml:space="preserve">Спирт технический  </t>
  </si>
  <si>
    <t>Круг абразивный обрезной по металлу к углошлифовальной машине</t>
  </si>
  <si>
    <t>Черенки для путевых инструментов</t>
  </si>
  <si>
    <t>Острое долото TE SP SM 36 к отбойному молотку ТЕ 800-AVR 230V</t>
  </si>
  <si>
    <t>Узкое долото TE SP FM 36 к отбойному молотку ТЕ 800-AVR 230V</t>
  </si>
  <si>
    <t>Адаптер для резки труб к маятниковой сабельной пиле WSR 900-PE 23</t>
  </si>
  <si>
    <t>Полотно сабельной пилы MD 15 10 (5) 5шт  к маятниковой сабельной пиле WSR 900-PE 23</t>
  </si>
  <si>
    <t>Полотно сабельной пилы WВ 23 6 5шт  к маятниковой сабельной пиле WSR 900-PE 23</t>
  </si>
  <si>
    <t>Путевой ключ, 36Х41</t>
  </si>
  <si>
    <t>Рожковый ключ, 27Х30, 32Х36</t>
  </si>
  <si>
    <t>Ключ торцовый для закладных и клеммных болтов</t>
  </si>
  <si>
    <t>Ключ торцовый для путевых шурупов</t>
  </si>
  <si>
    <t>Ключ динамометрический предельный торцевой КДЖП</t>
  </si>
  <si>
    <t>Молоток путевой, 330Х42Х50</t>
  </si>
  <si>
    <t>Лопата штыковая</t>
  </si>
  <si>
    <t>Лопата совковая</t>
  </si>
  <si>
    <t>Тиски слесарные</t>
  </si>
  <si>
    <t>Рельсы железнодорожные термоупрочненные Р65-Т1- К(Э)76Ф-25 (12,5) СТ РК ГОСТ Р 51685-2005</t>
  </si>
  <si>
    <t>Путевое хоз-во</t>
  </si>
  <si>
    <t>Средство от комаров - спрей (лето-5мес.)</t>
  </si>
  <si>
    <t>Средство от обморожения (зима-3мес.)</t>
  </si>
  <si>
    <t>Кеторол</t>
  </si>
  <si>
    <t>Кальция  глюконат</t>
  </si>
  <si>
    <t>Натрий хлорид</t>
  </si>
  <si>
    <t>Перекись водорода</t>
  </si>
  <si>
    <t>Фурацилин</t>
  </si>
  <si>
    <t>Метоклопрамид (Церукал)</t>
  </si>
  <si>
    <t>Мезим форте</t>
  </si>
  <si>
    <t>Креон 10000</t>
  </si>
  <si>
    <t>Тера флю 10</t>
  </si>
  <si>
    <t xml:space="preserve">Линекс </t>
  </si>
  <si>
    <t>Мед. Пункт</t>
  </si>
  <si>
    <t>Пакет перевязочный медицинский стерильный           </t>
  </si>
  <si>
    <t>Тропонин тест №25</t>
  </si>
  <si>
    <t>Лейкопластырь рулонный не менее 2 см x 250 см       </t>
  </si>
  <si>
    <t>Лейкопластырь бактерицидный 2.5 см x 7.2 см         </t>
  </si>
  <si>
    <t>Перчатки хирургические стерильные                   </t>
  </si>
  <si>
    <t>Перчатки хирургические нестерильные    №100 M             </t>
  </si>
  <si>
    <t>Тест полоска (к  глюкометру) - (в упаковке 50 шт.)</t>
  </si>
  <si>
    <t>Иголка для глюкометра №100</t>
  </si>
  <si>
    <t>Пантенол спрей</t>
  </si>
  <si>
    <t>Акма септ ультра - жидкое мыло</t>
  </si>
  <si>
    <t xml:space="preserve">Антисептик Алфоктен </t>
  </si>
  <si>
    <t>Акма хлор  (в упаковке 300 шт.)</t>
  </si>
  <si>
    <t xml:space="preserve">Тест панель на 6 </t>
  </si>
  <si>
    <t>Контейнер д/м биостерильный 125 мл</t>
  </si>
  <si>
    <t>6.  МЕДИЦИНСКИЕ ИЗДЕЛИЯ</t>
  </si>
  <si>
    <t>7.  КАНЦЕЛЯРСКИЕ ТОВАРЫ</t>
  </si>
  <si>
    <t>Бумага бумага А3 - 500л</t>
  </si>
  <si>
    <t>Бумага для записей</t>
  </si>
  <si>
    <t>Папка-регистратор ширина корешка 70 мм, черная</t>
  </si>
  <si>
    <t xml:space="preserve">Папка-скоросшиватель </t>
  </si>
  <si>
    <t>Папка полупрозрачная</t>
  </si>
  <si>
    <t>Файл в наборе</t>
  </si>
  <si>
    <t>Корректирующий карандаш</t>
  </si>
  <si>
    <t>Ручка шариковая</t>
  </si>
  <si>
    <t>Карандаш чернографитный</t>
  </si>
  <si>
    <t>Маркер текстовый в наборе</t>
  </si>
  <si>
    <t>Клей карандаш</t>
  </si>
  <si>
    <t>Ластик</t>
  </si>
  <si>
    <t>Степлер</t>
  </si>
  <si>
    <t xml:space="preserve">Скобы </t>
  </si>
  <si>
    <t>Дырокол</t>
  </si>
  <si>
    <t>Скрепки канцелярские</t>
  </si>
  <si>
    <t>Зажимы для бумаг</t>
  </si>
  <si>
    <t>Ножницы</t>
  </si>
  <si>
    <t>Линейка</t>
  </si>
  <si>
    <t>Настольный набор - органайзер</t>
  </si>
  <si>
    <t>Лента клейкая</t>
  </si>
  <si>
    <t>Индексы в наборе</t>
  </si>
  <si>
    <t>Калькулятор</t>
  </si>
  <si>
    <t>Мастика синяя</t>
  </si>
  <si>
    <t>Лоток</t>
  </si>
  <si>
    <t>Цветные карандаши</t>
  </si>
  <si>
    <t>Маркеры для доски</t>
  </si>
  <si>
    <t>Точилки для карандашей</t>
  </si>
  <si>
    <t>Планшет А4 с зажимом ПВХ</t>
  </si>
  <si>
    <t>Материнская плата ASRock H310CM-DVS LGA1151</t>
  </si>
  <si>
    <t>Процессор Intel Core i5-8400 (2.8 GHz),</t>
  </si>
  <si>
    <t>Оперативная память 8GB GEIL DDR4</t>
  </si>
  <si>
    <t>Блок питания Aerocool VX-500</t>
  </si>
  <si>
    <t>SSD-накопитель Kingston A400 480Gb, 2.5"</t>
  </si>
  <si>
    <t>Кулер для CPU Intel Deepcool CK-11508</t>
  </si>
  <si>
    <t>Кабель сетевой, SHIP, D135-2, Cat.5е</t>
  </si>
  <si>
    <t>Картридж лазерный Static Control© Premium №17A</t>
  </si>
  <si>
    <t>Картридж лазерный ULTRA №85A/№35A CE285A/CB435A</t>
  </si>
  <si>
    <t>Картридж лазерный цветной MAK© №307A CE740A</t>
  </si>
  <si>
    <t>Картридж лазерный цветной MAK© №307A CE741A</t>
  </si>
  <si>
    <t>Картридж лазерный цветной MAK© №307A CE742A</t>
  </si>
  <si>
    <t>Картридж лазерный цветной MAK© №307A CE743A</t>
  </si>
  <si>
    <t>Картридж лазерный МАК© №19А CF219A+CHIP</t>
  </si>
  <si>
    <t>Картридж Туба 106R03745</t>
  </si>
  <si>
    <t>Картридж Туба WCC С7020 106R03748 голубой</t>
  </si>
  <si>
    <t>Картридж Туба WCC С7020 106R03747 пурнурный</t>
  </si>
  <si>
    <t>Картридж Туба WCC С7020 106R03746 желтый</t>
  </si>
  <si>
    <t>Вал ОРС (Фотобарабан) WCC С7020 113R00780 CMYK (109k/87k)</t>
  </si>
  <si>
    <t>Комплектующие WCC С7020 115R00128 Контейнер отработанного тонера</t>
  </si>
  <si>
    <t>Картридж лазерный XEROX ORIGINAL 115R00115 фьюзер (175k)</t>
  </si>
  <si>
    <t>Комплектующие WCC С7020 115R00127 Ремень переноса (200к)</t>
  </si>
  <si>
    <t>Термоэлемент Xerox 115R00126 Узел ролика 2-го переноса (200к)</t>
  </si>
  <si>
    <t>604K97930 Комплект роликов подачи DADF (200K) XEROX VersaLink</t>
  </si>
  <si>
    <t>019K12820 Тормозная площадка обходного лотка (50K) XEROX VersaLink C7020</t>
  </si>
  <si>
    <t>022K78481 Ролик обходного лотка (50K) XEROX VersaLink C7020</t>
  </si>
  <si>
    <t>022K77450 Ролик подачи Xerox WC 5019/ 5021 ( (100k) / SC2020/ обходного лотка VersaLink C7020</t>
  </si>
  <si>
    <t>604K56080 Комплект ролика подачи (300K) XEROX VersaLink C7020</t>
  </si>
  <si>
    <t>Картридж Xerox 106R03623 , пов.емкости</t>
  </si>
  <si>
    <t>Фотобарабан Xerox 101R00555</t>
  </si>
  <si>
    <t>Картридж HPE LTO5 Ultrium 3TB Read/Write Data
(C7975A)</t>
  </si>
  <si>
    <t xml:space="preserve">8. Запасные части и материалы на организационную офисную технику </t>
  </si>
  <si>
    <t>It отдел</t>
  </si>
  <si>
    <t>Фильтр топливный грубой очистки РР944</t>
  </si>
  <si>
    <t>Термоключ 3ТОN</t>
  </si>
  <si>
    <t xml:space="preserve">Фильтр масляный </t>
  </si>
  <si>
    <t>Фильтр воздушный</t>
  </si>
  <si>
    <t>Подушка КПП</t>
  </si>
  <si>
    <t>Трос газа</t>
  </si>
  <si>
    <t>Замок зажигания в сборе</t>
  </si>
  <si>
    <t>Датчик масляный</t>
  </si>
  <si>
    <t>Подушка двигателя правая</t>
  </si>
  <si>
    <t>Подушка двигателя левая</t>
  </si>
  <si>
    <t>Сигнал электрический</t>
  </si>
  <si>
    <t>Подшипник выжимной</t>
  </si>
  <si>
    <t>Втулка стабилизатора</t>
  </si>
  <si>
    <t>Подушка передней рессоры</t>
  </si>
  <si>
    <t>Втулка переднего стабилизатора</t>
  </si>
  <si>
    <t>Колодка ручного тормоза</t>
  </si>
  <si>
    <t>Ступица передняя</t>
  </si>
  <si>
    <t>Шпилька переднего колеса правая</t>
  </si>
  <si>
    <t>Шпилька переднего колеса левая</t>
  </si>
  <si>
    <t>Тормозной цилиндр передний правый</t>
  </si>
  <si>
    <t>Тормозной цилиндр передний левый</t>
  </si>
  <si>
    <t>Футорка правая</t>
  </si>
  <si>
    <t>Наконечник тяги</t>
  </si>
  <si>
    <t>Сальник задней ступицы</t>
  </si>
  <si>
    <t>Сальник задней ступицы наружная</t>
  </si>
  <si>
    <t>Ступица задняя</t>
  </si>
  <si>
    <t>Втулка рессоры</t>
  </si>
  <si>
    <t>Сальник задней ступицы внутренняя</t>
  </si>
  <si>
    <t>Подшипник задней ступицы внутренняя</t>
  </si>
  <si>
    <t>Амортизатор</t>
  </si>
  <si>
    <t>Отбойник рессоры</t>
  </si>
  <si>
    <t>Крестовина кардана вала</t>
  </si>
  <si>
    <t>фильрт топливный, грубой очистки</t>
  </si>
  <si>
    <t>фильрт топливный, тонкой очистки</t>
  </si>
  <si>
    <t>фильтр масляный двигателя</t>
  </si>
  <si>
    <t>фильтр воздушный, внешний</t>
  </si>
  <si>
    <t>фильтр воздушный, внутренний</t>
  </si>
  <si>
    <t>фильтр салонный</t>
  </si>
  <si>
    <t>фильтр гидравлический обратный</t>
  </si>
  <si>
    <t xml:space="preserve">фильтр гидравлический </t>
  </si>
  <si>
    <t>помпа</t>
  </si>
  <si>
    <t>стартер</t>
  </si>
  <si>
    <t>генератор</t>
  </si>
  <si>
    <t>форсунки</t>
  </si>
  <si>
    <t>масляный фильтр дизель 3308</t>
  </si>
  <si>
    <t>воздушный фильтр</t>
  </si>
  <si>
    <t>фильтр грубой очистки</t>
  </si>
  <si>
    <t>АКБ 6 СТ-90</t>
  </si>
  <si>
    <t xml:space="preserve">антифриз 5л </t>
  </si>
  <si>
    <t>редуктор переднего моста</t>
  </si>
  <si>
    <t>редуктор заднего моста</t>
  </si>
  <si>
    <t>колодки с фрикционными накладками</t>
  </si>
  <si>
    <t>колесо с шиной</t>
  </si>
  <si>
    <t>ремень генератора</t>
  </si>
  <si>
    <t>тормозный колодки передние</t>
  </si>
  <si>
    <t>тормозный колодки задние</t>
  </si>
  <si>
    <t>9. ЗАПАСНЫЕ ЧАСТИ/ МАТЕРИАЛЫ АВТОТРАНСПОРТА И ОБОРУДОВАНИЯ</t>
  </si>
  <si>
    <t>9.1. ЗАП.ЧАСТИ НА АВТОБУСЫ ISUZU HC 40xlsx</t>
  </si>
  <si>
    <t>9.2. ЗАП.ЧАСТИ НА ЭКСКАВАТОР-ПОГРУЗЧИК</t>
  </si>
  <si>
    <t>9.3. ЗАП.ЧАСТИ НА ГАЗ-33088</t>
  </si>
  <si>
    <t>9.4. ЗАПЧАСТИ НА ВАЗ-21214 и Нива-Шевроле</t>
  </si>
  <si>
    <t>водяной насос  (помпа) 2107-1307011</t>
  </si>
  <si>
    <t>свеча зажигания (бензин)</t>
  </si>
  <si>
    <t>стартер 5722,3708</t>
  </si>
  <si>
    <t>термостат 2123-1306010</t>
  </si>
  <si>
    <t>успокоитель цепи</t>
  </si>
  <si>
    <t>фильтр воздушный 2123 (021 фил)</t>
  </si>
  <si>
    <t>фильтр масляный</t>
  </si>
  <si>
    <t>бензонасос в сборе 2123-1139009,20</t>
  </si>
  <si>
    <t>глушитель в сборе</t>
  </si>
  <si>
    <t>форсунка бензиновая</t>
  </si>
  <si>
    <t>датчик температуры</t>
  </si>
  <si>
    <t>аккумулятор АКБ-6СТ-62</t>
  </si>
  <si>
    <t>генератор (нива инж) 0,45 элк</t>
  </si>
  <si>
    <t>топливный фильтр</t>
  </si>
  <si>
    <t>фильтр салоный</t>
  </si>
  <si>
    <t>провода свечные</t>
  </si>
  <si>
    <t>датчик дроссельной заслонки</t>
  </si>
  <si>
    <t>лампочки Н7</t>
  </si>
  <si>
    <t>предохранители</t>
  </si>
  <si>
    <t>цилиндр тормозной главный 2121-35050061</t>
  </si>
  <si>
    <t>радиатор охлаждения 21214</t>
  </si>
  <si>
    <t>главный цилиндр сцепления 21214-1602510</t>
  </si>
  <si>
    <t>амортизатор передний 2123-2905402</t>
  </si>
  <si>
    <t>колодки передние 2121-3501800</t>
  </si>
  <si>
    <t>подшипник передней ступицы</t>
  </si>
  <si>
    <t>рулевые наконечники</t>
  </si>
  <si>
    <t>сайлентблоки рычагов (верх+низ)</t>
  </si>
  <si>
    <t>сальник хвостовика</t>
  </si>
  <si>
    <t>шланг тормозной</t>
  </si>
  <si>
    <t>палец шаровой</t>
  </si>
  <si>
    <t>ремень 2123</t>
  </si>
  <si>
    <t>колодки задние 2101-3502090</t>
  </si>
  <si>
    <t>р/к задней ступицы 21210-2403081-86</t>
  </si>
  <si>
    <t>стартер 2123-3708000</t>
  </si>
  <si>
    <t>термостат 2121-1306010</t>
  </si>
  <si>
    <t>бензонасос в сборе 2121404-1139009</t>
  </si>
  <si>
    <t>генератор ВАЗ 21214 (нива)</t>
  </si>
  <si>
    <t>лампочка Н4</t>
  </si>
  <si>
    <t>цилиндр главный тормозной 21214-35050510</t>
  </si>
  <si>
    <t>радиатор охлаждения 2123</t>
  </si>
  <si>
    <t>цилиндр сцепления главный 2121-1602610</t>
  </si>
  <si>
    <t>амортизатор задний 2123-2915402</t>
  </si>
  <si>
    <t>ремень 21214 (944)</t>
  </si>
  <si>
    <t>цилиндр сцепления рабочий 2123</t>
  </si>
  <si>
    <t>9.5. ЗАПЧАСТИ НА ТОЙОТА КАМРИ, ХУНДАЙ ЭЛАНТРА  (АУП)</t>
  </si>
  <si>
    <t xml:space="preserve">водяной насос  (помпа) </t>
  </si>
  <si>
    <t xml:space="preserve">стартер </t>
  </si>
  <si>
    <t xml:space="preserve">термостат </t>
  </si>
  <si>
    <t>фильтр воздушный</t>
  </si>
  <si>
    <t xml:space="preserve">бензонасос в сборе </t>
  </si>
  <si>
    <t xml:space="preserve">генератор </t>
  </si>
  <si>
    <t xml:space="preserve">лампочки </t>
  </si>
  <si>
    <t xml:space="preserve">цилиндр тормозной главный </t>
  </si>
  <si>
    <t xml:space="preserve">радиатор охлаждения </t>
  </si>
  <si>
    <t xml:space="preserve">главный цилиндр сцепления </t>
  </si>
  <si>
    <t xml:space="preserve">амортизатор передний </t>
  </si>
  <si>
    <t>колодки передние</t>
  </si>
  <si>
    <t xml:space="preserve">ремень </t>
  </si>
  <si>
    <t xml:space="preserve">колодки задние </t>
  </si>
  <si>
    <t xml:space="preserve">р/к задней ступицы </t>
  </si>
  <si>
    <t>шины зимние хундай элантра</t>
  </si>
  <si>
    <t>9.6. ЗАП.ЧАСТИ НА МПТ-6</t>
  </si>
  <si>
    <t>ремень компрессора У43102А</t>
  </si>
  <si>
    <t>ремень компрессора автомобильного</t>
  </si>
  <si>
    <t>тормозные колодки</t>
  </si>
  <si>
    <t>фильтр тонкой очистки</t>
  </si>
  <si>
    <t>аккумулятор</t>
  </si>
  <si>
    <t>ремни кондиционера</t>
  </si>
  <si>
    <t>фильтр воздушный сухого типа</t>
  </si>
  <si>
    <t>масляный фильтр</t>
  </si>
  <si>
    <t>фильтр масло станции</t>
  </si>
  <si>
    <t>фильтр HD 069-158</t>
  </si>
  <si>
    <t>карданные болты</t>
  </si>
  <si>
    <t>регулятор оборота двигатель МЭО ЭП-16-12,5-05У2 IP54 ДС 24В</t>
  </si>
  <si>
    <t xml:space="preserve">Генератор переменного тока типа Г290 </t>
  </si>
  <si>
    <t>Регулятор напряжения повышенной надежности RNPN-03</t>
  </si>
  <si>
    <t>Насос маслозакачивающий МЗН-2</t>
  </si>
  <si>
    <t xml:space="preserve">Автоматический выключатель серии ВА61F29 (ГОСТ Р 50030.2-99) </t>
  </si>
  <si>
    <t xml:space="preserve">Выключатель концевой ВП 16Г-23Б-231-55 У2.3 </t>
  </si>
  <si>
    <t>Пускатель электромагнитный ПМ12-025 103 24в</t>
  </si>
  <si>
    <t>Выключатель автоматический ВА57-31-340010-100А-400-690AC-УХЛ3-КЭАЗ</t>
  </si>
  <si>
    <t>9.7. ЗАП.ЧАСТИ НА КОЗЛОВЫЙ КРАН</t>
  </si>
  <si>
    <t>Гидротолкатель ТЭ 30</t>
  </si>
  <si>
    <t>Редуктор крановый тип РЦД 350-31,5</t>
  </si>
  <si>
    <t>Двигатель тип 5 МТН 312-6 I M1001 15/950</t>
  </si>
  <si>
    <t>9.8. ЗАП.ЧАСТИ НА ДОМКРАТЫ</t>
  </si>
  <si>
    <t>Манжеты 1,2*110*135-1</t>
  </si>
  <si>
    <t>Мотор редуктор УДС160М-15.000-04</t>
  </si>
  <si>
    <t>Электро двигатель 5 АИ 132М6I М 3081 7.6/1000</t>
  </si>
  <si>
    <t>9.9. ЗАП.ЧАСТИ НА МОСТОВОЙ КРАН</t>
  </si>
  <si>
    <t xml:space="preserve">Таль электрическая ТЭК (СД) Г/П 5,0 т М </t>
  </si>
  <si>
    <t>9.10. ЗАП.ЧАСТИ НА УЗОТ</t>
  </si>
  <si>
    <t>Труба д.89*4</t>
  </si>
  <si>
    <t>Труба д.76*5</t>
  </si>
  <si>
    <t>9.11. ЗАП.ЧАСТИ / МАТЕРИАЛЫ НА КОМПРЕССОРЫ</t>
  </si>
  <si>
    <t xml:space="preserve">Oil ALMiG Blue S+(10 L)- Масло </t>
  </si>
  <si>
    <t xml:space="preserve">Oil filter - Масляный фильтр  </t>
  </si>
  <si>
    <t xml:space="preserve">Separator- сепаратор </t>
  </si>
  <si>
    <t xml:space="preserve">Air filter - воздушный фильтр </t>
  </si>
  <si>
    <t>V-Belt XPA 1232 - ремень (4 шт. в копмлекте)</t>
  </si>
  <si>
    <t>Separator- сепаратор (3 штук на 1 компрессор)</t>
  </si>
  <si>
    <t>Приводной ремень XPB1500 Belt 76 (5шт. В комплекте)</t>
  </si>
  <si>
    <t>Вентиль игольчатые муфтовые стальные д.15 Ру 160</t>
  </si>
  <si>
    <t>Вентиль игольчатые муфтовые стальные д.20 Ру 160</t>
  </si>
  <si>
    <t>Вентиль игольчатые муфтовые стальные д.25 Ру 160</t>
  </si>
  <si>
    <t>Вентиль игольчатые муфтовые стальные д.32 Ру 160</t>
  </si>
  <si>
    <t xml:space="preserve">Задвижка чугунный  д.50 Ру 16 </t>
  </si>
  <si>
    <t>Задвижка чугунный  д. 80 Ру 16</t>
  </si>
  <si>
    <t>Задвижка чугунный  д. 100 Ру 16</t>
  </si>
  <si>
    <t xml:space="preserve">Болт  М10 L50 </t>
  </si>
  <si>
    <t xml:space="preserve">Болт  М12 L50 </t>
  </si>
  <si>
    <t xml:space="preserve">Болт  М14 L60 </t>
  </si>
  <si>
    <t xml:space="preserve">Болт  М16 L70 </t>
  </si>
  <si>
    <t xml:space="preserve">Болт  М18 L80 </t>
  </si>
  <si>
    <t>Болт  М22 L100</t>
  </si>
  <si>
    <t>Гайка д.10</t>
  </si>
  <si>
    <t>Гайка  д.12</t>
  </si>
  <si>
    <t>Гайка д.14</t>
  </si>
  <si>
    <t>Гайка д.16</t>
  </si>
  <si>
    <t>Гайка  д.18</t>
  </si>
  <si>
    <t>Гайка  д.22</t>
  </si>
  <si>
    <t>Шайба д.12</t>
  </si>
  <si>
    <t>Шайба д.14</t>
  </si>
  <si>
    <t>Шайба д.16</t>
  </si>
  <si>
    <t>Шайба д.18</t>
  </si>
  <si>
    <t>Шайба д.22</t>
  </si>
  <si>
    <t>Прокладка паронитовые д.50*3мм</t>
  </si>
  <si>
    <t>Прокладка паронитовые д.80*3мм</t>
  </si>
  <si>
    <t>Прокладка паронитовые д.100*4мм</t>
  </si>
  <si>
    <t>Прокладка паронитовые д.150*4мм</t>
  </si>
  <si>
    <t>Паронит листовой 1*1,5 толшина 3 мм</t>
  </si>
  <si>
    <t>Сальниковая набивка графитовая д.10 мм</t>
  </si>
  <si>
    <t>Сальниковая набивка графитовая д.12 мм</t>
  </si>
  <si>
    <t>9.12. ЗАП.ЧАСТИ НА КОТЕЛЬНЫЕ УСТАНОВКИ</t>
  </si>
  <si>
    <t>9.13. ЗАП.ЧАСТИ НА НАСОСНЫЕ АГРЕГАТЫ (электродвигатель) Аварийный запас</t>
  </si>
  <si>
    <t>Затвор чугунный межфланцевый д.150     Ру 16</t>
  </si>
  <si>
    <t>Затвор чугунный межфланцевый д.100     Ру 16</t>
  </si>
  <si>
    <t>Затвор чугунный межфланцевый д.80        Ру 16</t>
  </si>
  <si>
    <t>Затвор чугунный межфланцевый д.50         Ру 16</t>
  </si>
  <si>
    <t>Задвижка чугунный  д.150 Ру16</t>
  </si>
  <si>
    <t>Паронит листовой 1*1,5 толшина 4 мм</t>
  </si>
  <si>
    <t>Мембранный расширительный бак - 200 л, модель: WAV-200, макс. раб. давление 10 бар</t>
  </si>
  <si>
    <t>Мембранный расширительный бак - 50 л, модель: WAV-200, макс. раб. давление 10 бар</t>
  </si>
  <si>
    <t xml:space="preserve">Датчик давления Kit pressure sensor 0-10 bar </t>
  </si>
  <si>
    <t xml:space="preserve">Датчик давления Kit pressure sensor 0-6 bar </t>
  </si>
  <si>
    <t xml:space="preserve">Труба д.20*2,80 </t>
  </si>
  <si>
    <t>Отвод д.20*3</t>
  </si>
  <si>
    <t>Сгон д.20</t>
  </si>
  <si>
    <t>Резьба короткая д.20</t>
  </si>
  <si>
    <t>Контрагайка д.20</t>
  </si>
  <si>
    <t>Муфта д.20</t>
  </si>
  <si>
    <t>Клапан обратный одностворчатые межфланцевые чугунные д. 80  Ру16</t>
  </si>
  <si>
    <t>Клапан обратный фланцевый чугунные д. 80  Ру16</t>
  </si>
  <si>
    <t>Вентиль игольчатые муфтовые стальные д.20 Ру 161</t>
  </si>
  <si>
    <t xml:space="preserve">Кран шаровой латунный муфтовый д.20 Ру 16 </t>
  </si>
  <si>
    <t xml:space="preserve">Электрод 3 мм </t>
  </si>
  <si>
    <t>9.14. ЗАП.ЧАСТИ НА Технологическую линию локомотивного депо (ЗАПРОСИТЬ РАЗРЕШЕНИЕ НА РАЗРАБОТКУ ПСД ДЛЯ УДЛИНЕНИЯ ТЕХ ЛИНИИ ЛОК. ДЕПО)</t>
  </si>
  <si>
    <t>9.15. Огнетушители для автотранспорта</t>
  </si>
  <si>
    <t>Огнетушитель ОУ-3</t>
  </si>
  <si>
    <t>10. Расчет затрат на хозяйственные товары</t>
  </si>
  <si>
    <t xml:space="preserve">Ведро </t>
  </si>
  <si>
    <t xml:space="preserve">Ведро со шваброй </t>
  </si>
  <si>
    <t>Тряпки для уборки</t>
  </si>
  <si>
    <t>Перчатки</t>
  </si>
  <si>
    <t>Веник с совком</t>
  </si>
  <si>
    <t>Грабли</t>
  </si>
  <si>
    <t>Мыло</t>
  </si>
  <si>
    <t>Туалетная бумага</t>
  </si>
  <si>
    <t>Белизна</t>
  </si>
  <si>
    <t>Хлорка</t>
  </si>
  <si>
    <t>Комет</t>
  </si>
  <si>
    <t>Порошок автомат 2 кг</t>
  </si>
  <si>
    <t>Мешок мусорный 30 л</t>
  </si>
  <si>
    <t>Мешок мусорный 120 л</t>
  </si>
  <si>
    <t>Ершики</t>
  </si>
  <si>
    <t>11. Расчет затрат на бланочную продукцию</t>
  </si>
  <si>
    <t>Книга учета результатов испытаний по Правилам технической эксплуатации железных дорог и правилам по технике безопасности</t>
  </si>
  <si>
    <t>Журнал результатов проверки знаний правила техники безопасности, правил технической эксплуатации и местных производственных инструкций</t>
  </si>
  <si>
    <t>Журнал проверки знаний по технике безопасности у персонала первой квалификационной группы</t>
  </si>
  <si>
    <t>Книга инструмента строгого учета</t>
  </si>
  <si>
    <t xml:space="preserve">Журнал учета наличия тормозных башмаков на путях станции </t>
  </si>
  <si>
    <t>Сменный план (двухсторонний)</t>
  </si>
  <si>
    <t xml:space="preserve">Журнал осмотра путей, стрелочных переводов, устройств СЦБ, связи и контактной сети </t>
  </si>
  <si>
    <t>Настольный журнал движения поездов и локомотивов</t>
  </si>
  <si>
    <t>Корешок предупреждения (бланк белого цвета с желтой полосой по диагонали)</t>
  </si>
  <si>
    <t xml:space="preserve">Книга осмотра вагонов </t>
  </si>
  <si>
    <t>Книга осмотра вагонов (с изменением граф)</t>
  </si>
  <si>
    <t>Натурный лист</t>
  </si>
  <si>
    <t xml:space="preserve">Акт общей формы </t>
  </si>
  <si>
    <t>Книга сдачи грузовых документов</t>
  </si>
  <si>
    <t>Ведомость о вагонном парке</t>
  </si>
  <si>
    <t>Книга для записи предупреждений на поезда</t>
  </si>
  <si>
    <t xml:space="preserve">Книга ремонта </t>
  </si>
  <si>
    <t xml:space="preserve">Бортовой журнал Локомотива </t>
  </si>
  <si>
    <t>Маршрутный лист машиниста</t>
  </si>
  <si>
    <t xml:space="preserve">Уведомление выпуска больных вагонов из ремонта </t>
  </si>
  <si>
    <t>Книга предъявления вагонов грузового парка к техническому обслуживанию  (100 листов)</t>
  </si>
  <si>
    <t xml:space="preserve">Книга натурного  осмотра вагонов на пунктах технической передачи (100 листов) </t>
  </si>
  <si>
    <t>Журнал ремонта и оборота колесных пар (100 листов)</t>
  </si>
  <si>
    <t>Журнал номерного учета наличия и ремонта неисправности вагонов (100 листов)</t>
  </si>
  <si>
    <t>Книга учета ремонта и ревизии тормозного оборудования вагонов (100 листов)</t>
  </si>
  <si>
    <t>График исполненных работ</t>
  </si>
  <si>
    <t>Деффектная ведомость</t>
  </si>
  <si>
    <t>Формуляр формат 100х140 мм.</t>
  </si>
  <si>
    <t xml:space="preserve">Настольный сменный журнал </t>
  </si>
  <si>
    <t>Журнал учета выполнения ППР электроустановок</t>
  </si>
  <si>
    <t>Журнал учета выполненных работ по наружной кабельной сети электроснабжения</t>
  </si>
  <si>
    <t>Журнал учета ртутьсодержащих ламп</t>
  </si>
  <si>
    <t>Журнал пустые (формат А4) 50 листов</t>
  </si>
  <si>
    <t>Журнал пустые (формат А4)  100 листов</t>
  </si>
  <si>
    <t>Журнал регистрации вводного инструктажа работников</t>
  </si>
  <si>
    <t>Журнал посещений технических занятий</t>
  </si>
  <si>
    <t>Журнал регистрации инструктажа по охране труда</t>
  </si>
  <si>
    <t>Журнал регистрации инструктажа на рабочем месте</t>
  </si>
  <si>
    <t>Журнал регистрации несчастных случаев на производстве</t>
  </si>
  <si>
    <t>Форма МБ-6 (Личные карточки учета спецодежды, спецобуви и предохранительных приспособлений)</t>
  </si>
  <si>
    <t>Удостоверение по проверке знаний по ОТиТБ</t>
  </si>
  <si>
    <t>12. Расчет затрат на имиджевую продукцию</t>
  </si>
  <si>
    <t>Ежедневники</t>
  </si>
  <si>
    <t>Авторучки</t>
  </si>
  <si>
    <t>Календари настенные</t>
  </si>
  <si>
    <t>Пакеты бумажные</t>
  </si>
  <si>
    <t>Футболки</t>
  </si>
  <si>
    <t>Бейсболки</t>
  </si>
  <si>
    <t>Приобретение воды с доставкой</t>
  </si>
  <si>
    <t>Тассай без газа</t>
  </si>
  <si>
    <t xml:space="preserve">13. Приобретение воды </t>
  </si>
  <si>
    <t xml:space="preserve">14. Приобретение спецмолока и мыла </t>
  </si>
  <si>
    <t>Спецмолоко</t>
  </si>
  <si>
    <t>Спецмыло</t>
  </si>
  <si>
    <t xml:space="preserve">15. Дизельное топливо и бензин </t>
  </si>
  <si>
    <t>Дизельное топливо (талоны на железнодорожную технику и автобусы)</t>
  </si>
  <si>
    <t>Дизельное топливо (локомотивы)</t>
  </si>
  <si>
    <t>Бензин</t>
  </si>
  <si>
    <t>16. Масло, смазки</t>
  </si>
  <si>
    <t>Масло моторное Премиум 5W-40 дизель (для автобусов, ГАЗ, трактор)</t>
  </si>
  <si>
    <t>Масло моторное М-10ДМ; Тосол А-65М; МТ-16П (для ПЧ)</t>
  </si>
  <si>
    <t>Масло моторное OIL GPN DIESEL PREMIUM 10W-40  205L (легковой)</t>
  </si>
  <si>
    <t>Масло моторное М14В2 (тепловоз)</t>
  </si>
  <si>
    <t>Масло трансмиссионное  ATF G-BOX DX III  (для автобусов, ГАЗ, трактор)</t>
  </si>
  <si>
    <t>Масло трансмиссионное ТМ-5 Лукойл 80W90 GL-5; ATF Dekron 2  (для ПЧ)</t>
  </si>
  <si>
    <t>Масло трансмиссионное  ATF G-ENERGY G-BOX DX III 4L (легковой)</t>
  </si>
  <si>
    <t>GREASE GPN ЛИТОЛ-24  (для автобусов, ГАЗ, трактор)</t>
  </si>
  <si>
    <t>Масло компрессорное К-19   (для ПЧ)</t>
  </si>
  <si>
    <t>GREASE GPN ЛИТОЛ-24 18КG (легковой)</t>
  </si>
  <si>
    <t>Шрус Казпромнефть  (для автобусов, ГАЗ, трактор)</t>
  </si>
  <si>
    <t>Шрус Казпромнефть  (для ПЧ)</t>
  </si>
  <si>
    <t>Смазка Gazpromneft Шрус 0,15кг (легковой)</t>
  </si>
  <si>
    <t>Масло OIL GPN DIESEL PREMIUM 10W-40  205L (легковой)</t>
  </si>
  <si>
    <t>ATF G-ENERGY G-BOX DX III 4L</t>
  </si>
  <si>
    <t>GREASE GPN ЛИТОЛ-24 18КG</t>
  </si>
  <si>
    <t>Смазка Gazpromneft Шрус 0,15кг</t>
  </si>
  <si>
    <t>17. МАТЕРИАЛЫ ХОЗЯЙСТВА СЦБ и СВЯЗИ</t>
  </si>
  <si>
    <t>Припой с канифолью Д 2мм,100 гр</t>
  </si>
  <si>
    <t>Лампочки  светофорные</t>
  </si>
  <si>
    <t>Кабель- канал ПВХ  20х10</t>
  </si>
  <si>
    <t>Электропаяльник 40,60 вт</t>
  </si>
  <si>
    <t>Лазы КЦО (ЛМЦ) для подъема на конические ж/б опоры</t>
  </si>
  <si>
    <t>МАТЕРИАЛЫ</t>
  </si>
  <si>
    <t>УСЛУГИ</t>
  </si>
  <si>
    <t>Услуги водоснабжения</t>
  </si>
  <si>
    <t>Услуги канализации</t>
  </si>
  <si>
    <t>Услуги газоснабжения</t>
  </si>
  <si>
    <t>Потребление электроэнергии</t>
  </si>
  <si>
    <t>Транспортировка электроэнергии</t>
  </si>
  <si>
    <t>Электрическая энергия</t>
  </si>
  <si>
    <t>Услуга</t>
  </si>
  <si>
    <t>2. Коммунальные услуги ст.Промышленная   (водоснабжение, канализация, газоснабжение) - ПП</t>
  </si>
  <si>
    <t>1. Коммунальные услуги ст.Тендык   (водоснабжение, канализация, газоснабжение) - АУП</t>
  </si>
  <si>
    <t>Аренда металлического 1 м³ контейнера - 8 ед.</t>
  </si>
  <si>
    <t>Разовый вывоз  1 м³ контейнера   (8 контейнеров по 3 раза в месяц)</t>
  </si>
  <si>
    <t>Из одного источника</t>
  </si>
  <si>
    <t>3. Услуги военизированной охраны</t>
  </si>
  <si>
    <t>Услуги военизированной охраны</t>
  </si>
  <si>
    <t>Аудиторская проверка финансовой отчетности</t>
  </si>
  <si>
    <t>Налоговый аудит</t>
  </si>
  <si>
    <t>Юридическая консультация</t>
  </si>
  <si>
    <t>Разработка налоговой учетной политики</t>
  </si>
  <si>
    <t>Предоставление услуг Информационной системы "Параграф"</t>
  </si>
  <si>
    <t>ИС Ереже</t>
  </si>
  <si>
    <t>Техническая поддержка системы СЭД ТОО "РТИ-АНПЗ"</t>
  </si>
  <si>
    <t>4. Аудиторские,  консалтинговые и информационные услуги</t>
  </si>
  <si>
    <t>Газета "Егемен Казахстан"</t>
  </si>
  <si>
    <t>"Кадры, труд, управление в организациях"</t>
  </si>
  <si>
    <t>"Охрана труда Казахстан-Қазақстанда еңбек қорғау"</t>
  </si>
  <si>
    <t>"Экология и промышленность Казахстана"</t>
  </si>
  <si>
    <t>"Экологический вестник"</t>
  </si>
  <si>
    <t>Журнал  "Экспресс-Информ"</t>
  </si>
  <si>
    <t>Объявление в газету (опубликование информации  о проведении тендера по закупу материалов и услуг)</t>
  </si>
  <si>
    <t>5. Периодическая печать</t>
  </si>
  <si>
    <t>Эколог</t>
  </si>
  <si>
    <t>6. Нотариальные услуги</t>
  </si>
  <si>
    <t>Свидетельствование верности копий  документов - 225 стр. (технические паспорта обьектов ст.Промышленная и ж.д. пути, договора, Устав и т.д.)  (за страницу):</t>
  </si>
  <si>
    <t>Свидетельствование подлинности подписей при открытии счетов в банках (за каждый документ)</t>
  </si>
  <si>
    <t>Юридический отдел</t>
  </si>
  <si>
    <t xml:space="preserve">7. Медицинский осмотр </t>
  </si>
  <si>
    <t>Предсменное мед.освидетельствование в ТОО "АНПЗ"</t>
  </si>
  <si>
    <t>8. Обучение по промышленной безопасности и охране труда административного персонала</t>
  </si>
  <si>
    <t>Промышленная безопасность на опасных производственных объектах АУП</t>
  </si>
  <si>
    <t>Безопасность и охрана труда АУП</t>
  </si>
  <si>
    <t>Программа курсов по пожарному техминимуму АУП</t>
  </si>
  <si>
    <t>Программа курсов по электробезопасности АУП</t>
  </si>
  <si>
    <t>Безопасность и охрана труда ПТП</t>
  </si>
  <si>
    <t>Безопасность и охрана труда ПВП</t>
  </si>
  <si>
    <t>Промышленная безопасность на опасных производственных объектах ПТП</t>
  </si>
  <si>
    <t>Промышленная безопасность на опасных производственных объектах ПВП</t>
  </si>
  <si>
    <t>Промышленной безопасности по устройству и безопасной эксплуатации паровых и водогрейных котлов ПВП</t>
  </si>
  <si>
    <t>Промышленной безопасности по устройству и безопасной эксплуатации грузоподъемные кранов и механизмов ПТП и ПВП</t>
  </si>
  <si>
    <t>Промышленной безопасности по устройству и безопасной эксплуатации оборудования и сосудов, работающих под давлением ПВП</t>
  </si>
  <si>
    <t>Курсы электробезопасности - 2,3,4- группа допуска (рабочий персонал) ПТП, ПВП</t>
  </si>
  <si>
    <t>Курсы электробезопасности - 5 группа допуска (ИТР) ПТП</t>
  </si>
  <si>
    <t>Программа курсов по пожарному техминимуму ПТП и ПВП</t>
  </si>
  <si>
    <t>Обучение по курсу стропольщика ПВП</t>
  </si>
  <si>
    <t>9. Дератизация, дезинсекция и дезинфекция</t>
  </si>
  <si>
    <t xml:space="preserve">Дератизация против крыс и мышей </t>
  </si>
  <si>
    <t>Дератизация против крыс и мышей вокруг территории станций   (выборочная)</t>
  </si>
  <si>
    <t>Дезинсекция помещений от бытовых насекомых (тараканы,клопы,клещи, скорпионы)</t>
  </si>
  <si>
    <t>Дезинсекция помещений от мух (с мая по сентябрь)</t>
  </si>
  <si>
    <t>Дезинсекция помещений от комаров, москитов</t>
  </si>
  <si>
    <t>Дезинсекция помещений (столовые)</t>
  </si>
  <si>
    <t>Дезинфекция емкости для питьевой воды</t>
  </si>
  <si>
    <t>Дезинфекция диспенсеров</t>
  </si>
  <si>
    <t>Дезинфекция кубического метра сточных вод септика</t>
  </si>
  <si>
    <t>Промывка емкости для питьевой воды (резервауров)</t>
  </si>
  <si>
    <t>Мед. пункт</t>
  </si>
  <si>
    <t>10. Предупреждение пожаров, метеорологические услуги и по разработке технической документации</t>
  </si>
  <si>
    <t>Оказание услуг по предупреждению пожаров</t>
  </si>
  <si>
    <t>Прогноз погоды на 1 сутки по пункту город Атырау Республики Казахстан</t>
  </si>
  <si>
    <t>Штормовые предупреждения об опасных метеорологических явлениях по пункту Республики Казахстан</t>
  </si>
  <si>
    <t>Услуги по сертификации интегрированной системы менеджмента</t>
  </si>
  <si>
    <t>Природоохранные затраты (составление отчетов и мониторинг)</t>
  </si>
  <si>
    <t>Услуга по подготовке или изменению правоустаналивающих документов объектов  (МРП х 320%) х 1,4</t>
  </si>
  <si>
    <t>Услуги оценки имущества ТОО "РТИ-АНПЗ" и ст.Тендык</t>
  </si>
  <si>
    <t>СМК</t>
  </si>
  <si>
    <t>11. Поверочные работы</t>
  </si>
  <si>
    <t>Ремонт и поверка (испытание запасных частей вагонов)</t>
  </si>
  <si>
    <t>Испытание СИЗ, используемых в электроустановках</t>
  </si>
  <si>
    <t xml:space="preserve">Полное техническое освидетельствование кранов, домкратов, тали, подъемников </t>
  </si>
  <si>
    <t>Лабораторные испытания воздушных линий электропередач (ВЛ-6 кВ) - 1 раз в квартал</t>
  </si>
  <si>
    <t xml:space="preserve">Манометр ДМ 05063 </t>
  </si>
  <si>
    <t xml:space="preserve">Манометр МТ-63 </t>
  </si>
  <si>
    <t xml:space="preserve">Манометр EN 837-1 </t>
  </si>
  <si>
    <t>Манометр ДМ 05-МП-3У</t>
  </si>
  <si>
    <t>Манометр ДМ 2005</t>
  </si>
  <si>
    <t xml:space="preserve">Манометр ДМ 05100 </t>
  </si>
  <si>
    <t>Манометр МТ-100</t>
  </si>
  <si>
    <t>Манометр показывающий МПТИ-У2</t>
  </si>
  <si>
    <t>Манометр ДМ 2010</t>
  </si>
  <si>
    <t>Счетчик топливный</t>
  </si>
  <si>
    <t>Счетчики газа ротационные RVG</t>
  </si>
  <si>
    <t>Счетчик воды</t>
  </si>
  <si>
    <t>Тонометр медицинский</t>
  </si>
  <si>
    <t>Весы напольные</t>
  </si>
  <si>
    <t>Анализатор Алкотестор</t>
  </si>
  <si>
    <t>Скоба для измерения диаметра колесных пар</t>
  </si>
  <si>
    <t>Шаблон для измерения внутренних граней ободов колес (штанген РВП)</t>
  </si>
  <si>
    <t>Шаблон абсолютный</t>
  </si>
  <si>
    <t>Шаблон толщиномер</t>
  </si>
  <si>
    <t>Шаблон вертикального подреза гребня (ВПГ)</t>
  </si>
  <si>
    <t>Шаблон для автосцепки (Холодова)</t>
  </si>
  <si>
    <t>Штанген для измерения базы тележек</t>
  </si>
  <si>
    <t>Устройство для измерения высоты оси автосцепки</t>
  </si>
  <si>
    <t>Кронциркуль</t>
  </si>
  <si>
    <t xml:space="preserve">Манометр переносной </t>
  </si>
  <si>
    <t>Метрошток</t>
  </si>
  <si>
    <t>Шаблон путеизмерительный широкой колеи 1520мм</t>
  </si>
  <si>
    <t>Шаблон  путевые</t>
  </si>
  <si>
    <t>Штангенциркуль</t>
  </si>
  <si>
    <t>Секундомер механический</t>
  </si>
  <si>
    <t>Ультразвуковой дефектоскоп</t>
  </si>
  <si>
    <t>Дефектоскоп для определения дефектов</t>
  </si>
  <si>
    <t>Сигнализатор загазованности</t>
  </si>
  <si>
    <t>Измеритель температуры цифровой</t>
  </si>
  <si>
    <t>Вольтметр</t>
  </si>
  <si>
    <t>Ампервольтметр</t>
  </si>
  <si>
    <t>Мультиметр В7-63</t>
  </si>
  <si>
    <t>Клещи токоизмерительные</t>
  </si>
  <si>
    <t>Мегаомметр UT 512</t>
  </si>
  <si>
    <t>Мультиметр Fluke 117</t>
  </si>
  <si>
    <t>Мегаомметр ЭСО 202/1</t>
  </si>
  <si>
    <t>Измеритель усилия</t>
  </si>
  <si>
    <t xml:space="preserve">Электрокардиограф с монохромным экраном 1Ф, 50Гц,184-24В </t>
  </si>
  <si>
    <t>Физиотерапевтический аппарат</t>
  </si>
  <si>
    <t>Аппарат УВЧ-терапии</t>
  </si>
  <si>
    <t>Метролог</t>
  </si>
  <si>
    <t xml:space="preserve">12. Заправка картриджей и услуги по программному продукту 1С </t>
  </si>
  <si>
    <t>Принтер CANON 712</t>
  </si>
  <si>
    <t>Принтер  МФУ HP  Laser Jet Pro M130fm</t>
  </si>
  <si>
    <t>Принтер  МФУ HP  Laser Jet Pro M435nw</t>
  </si>
  <si>
    <t>1С Предприятие 8 Зарплата и Управление персоналом для Казахстана (программная защита)</t>
  </si>
  <si>
    <t>ИТС ПРОФ-Эксперт</t>
  </si>
  <si>
    <t>Перенос справочников и остатков. Конвертация данных</t>
  </si>
  <si>
    <t>Настройка обмена между 1С: Бухгалтерия 2.0 и 1С: ЗУП 3.0</t>
  </si>
  <si>
    <t>Методические консультации по ведению учета в системе 1С</t>
  </si>
  <si>
    <t>Услуги сопровождения программного обеспечения 1С на 12 месяцев</t>
  </si>
  <si>
    <t xml:space="preserve">13. Обслуживание котла </t>
  </si>
  <si>
    <t>Обслуживание котла</t>
  </si>
  <si>
    <t>Услуги по техническому обслуживанию и ремонту устройств сигнализации, централизации, блокировки ст.Тендык</t>
  </si>
  <si>
    <t>Сервисное техническое обслуживание МПЦ-И и ЭССО-М  ст.Промышленная</t>
  </si>
  <si>
    <t>Сервисное техническое обслуживание МПЦ-И  ст.Тендык</t>
  </si>
  <si>
    <t>14.  Техническое обслуживание и ремонт устройств сигнализации, централизации, блокировки (СЦБ)</t>
  </si>
  <si>
    <t>15.  Услуги по техническому обслуживанию устройства зарядки и опробования тормозов и затрат технического обслуживания энергообъектов</t>
  </si>
  <si>
    <t>Услуги по техническому обслуживанию устройства зарядки и опробования тормозов</t>
  </si>
  <si>
    <t xml:space="preserve">Техническое обслуживание КТП, ДЭС, ВМО-25 17 шт. </t>
  </si>
  <si>
    <t>Тех. обслуживание подстанций ПС №84</t>
  </si>
  <si>
    <t>Техническое обслуживание дизель генераторов</t>
  </si>
  <si>
    <t>16.  Услуги по техническому обслуживанию турникета и системы PERCo и техническое обслуживание системы видеонаблюдения и пожарной сигнализации</t>
  </si>
  <si>
    <t>Услуги по техническому обслуживанию турникета и системы PERCo</t>
  </si>
  <si>
    <t>Техническое обслуживание системы видеонаблюдения (записывающее устройство;компьютер или регистраторы, кабельная система, блоки питания, коннектора, монитор, Рое-коммутаторы, видеокамеры)</t>
  </si>
  <si>
    <t>Техническое обслуживание системы охранно-пожарной сигнализации и системы газотушения</t>
  </si>
  <si>
    <t>17.  Техническое обслуживание системы вентиляции, газопровода и газового оборудования, насосных агрегатов и компрессоров</t>
  </si>
  <si>
    <t>Техническое обслуживание системы вентиляции</t>
  </si>
  <si>
    <t>Техническое обслуживание газопровода и газового оборудования</t>
  </si>
  <si>
    <t>Ремонт насосных агрегатов (обмотка двигателей)</t>
  </si>
  <si>
    <t>Ремонт и обслуживание компрессорных станций</t>
  </si>
  <si>
    <t>18.  Ремонт и перезарядки огнетушителей / баллонов</t>
  </si>
  <si>
    <t>Ремонт, замена запчастей и перезарядка порошковых огнетушителей</t>
  </si>
  <si>
    <t>Гидравлическое испытания корпусов огнетушителей</t>
  </si>
  <si>
    <t>Заправка медицинского кислородного баллона 5 л</t>
  </si>
  <si>
    <t>19.  Страхование</t>
  </si>
  <si>
    <t>Hyundai Elantra</t>
  </si>
  <si>
    <t>Toyota-Corolla "Престиж" 1,6л</t>
  </si>
  <si>
    <t>Автобус ISUZU SAZ HC40</t>
  </si>
  <si>
    <t>Легковой автомобиль ВАЗ 21214</t>
  </si>
  <si>
    <t>Нива-Шевроле</t>
  </si>
  <si>
    <t>ГАЗ-33081  "ЕГЕРЬ"  (двигатель ЯМЗ-534 -грузоподъемность 4500 кг)</t>
  </si>
  <si>
    <t>Мотовоз МПТ-6   (на железнодорожном ходу, двигатель ЯМЗ-238, на дизельном топливе)</t>
  </si>
  <si>
    <t>Кран козловой - электрический ККэ5-12, 5-24, 5 (8,5)</t>
  </si>
  <si>
    <t xml:space="preserve">Экскаватор-погрузчик </t>
  </si>
  <si>
    <t>Обязательное экологическое страхование</t>
  </si>
  <si>
    <t>Обязательное страхование гражданско-правовой ответственности владельцев опасных объектов:</t>
  </si>
  <si>
    <t>Страхование имущества</t>
  </si>
  <si>
    <t>Страхование работников от несчастных случаев</t>
  </si>
  <si>
    <t>Вывоз особо опасных отходов</t>
  </si>
  <si>
    <t>Услуги наркодиспансера</t>
  </si>
  <si>
    <t>Услуги по цифровой трансформации и комплексной автоматизации</t>
  </si>
  <si>
    <t>Транспортные услуги (до ТОО "АНПЗ")</t>
  </si>
  <si>
    <t>Услуги проезда по подъездным путям ТОО "ПХСНГ"</t>
  </si>
  <si>
    <t>Пожарные услуги</t>
  </si>
  <si>
    <t>20.   Профессиональные услуги</t>
  </si>
  <si>
    <t>21.   Прочее тех. Обслуживание</t>
  </si>
  <si>
    <t>Сопровождение программ (АСОУП -автоответ; КТЖ - сбор за информацию)</t>
  </si>
  <si>
    <t>Антивирусная программа</t>
  </si>
  <si>
    <t>Услуги по текущему содержанию пути и стрелочных переводов</t>
  </si>
  <si>
    <t>Обточка колесных пар локомотивов</t>
  </si>
  <si>
    <t>Услуги обслуживания GPS</t>
  </si>
  <si>
    <t>Технический осмотр служебного автотранспорта</t>
  </si>
  <si>
    <t xml:space="preserve">Техническое обслуживание служебного автотранспорта </t>
  </si>
  <si>
    <t>Локомотивное хоз-во</t>
  </si>
  <si>
    <r>
      <t xml:space="preserve">Объявление в газету </t>
    </r>
    <r>
      <rPr>
        <i/>
        <sz val="12"/>
        <rFont val="Arial"/>
        <family val="2"/>
        <charset val="204"/>
      </rPr>
      <t>(опубликование информации  об утверждении тарифов, отчетов по исполнению тарифной сметы, объявления о проведении ежегодных Слушаний перед Потребителями)</t>
    </r>
  </si>
  <si>
    <r>
      <t xml:space="preserve">Лейбл - </t>
    </r>
    <r>
      <rPr>
        <i/>
        <sz val="12"/>
        <rFont val="Arial"/>
        <family val="2"/>
        <charset val="204"/>
      </rPr>
      <t>цена НацЭкС г.Алматы</t>
    </r>
  </si>
  <si>
    <t>Отдел закупа</t>
  </si>
  <si>
    <t>ПЭО</t>
  </si>
  <si>
    <t xml:space="preserve"> Генеральный директор________________________________ Ергалиев А.Т.</t>
  </si>
  <si>
    <t xml:space="preserve"> Финансовый директор_________________________________Мухтарова Д.А.</t>
  </si>
  <si>
    <t xml:space="preserve">«Утверждено» согласно пиказа № ___        от «25» декабря 2019г.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</si>
</sst>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#,##0.0"/>
  </numFmts>
  <fonts count="5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Helv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indexed="8"/>
      <name val="Arial"/>
      <family val="2"/>
      <charset val="204"/>
    </font>
    <font>
      <b/>
      <sz val="14"/>
      <name val="Arial"/>
      <family val="2"/>
      <charset val="204"/>
    </font>
    <font>
      <sz val="12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0" fontId="12" fillId="0" borderId="0"/>
    <xf numFmtId="165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16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7" fillId="0" borderId="0"/>
    <xf numFmtId="0" fontId="11" fillId="0" borderId="0"/>
    <xf numFmtId="164" fontId="15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0" fontId="6" fillId="0" borderId="0"/>
    <xf numFmtId="165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15" fillId="0" borderId="0"/>
    <xf numFmtId="0" fontId="5" fillId="0" borderId="0"/>
    <xf numFmtId="0" fontId="24" fillId="0" borderId="0"/>
    <xf numFmtId="0" fontId="11" fillId="4" borderId="5" applyNumberFormat="0" applyProtection="0">
      <alignment horizontal="left" vertical="center" indent="1"/>
    </xf>
    <xf numFmtId="0" fontId="12" fillId="0" borderId="0"/>
    <xf numFmtId="0" fontId="11" fillId="0" borderId="0"/>
    <xf numFmtId="0" fontId="11" fillId="0" borderId="0"/>
    <xf numFmtId="0" fontId="11" fillId="0" borderId="0"/>
    <xf numFmtId="0" fontId="37" fillId="0" borderId="0"/>
    <xf numFmtId="0" fontId="4" fillId="0" borderId="0"/>
    <xf numFmtId="164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11" fillId="0" borderId="0"/>
    <xf numFmtId="0" fontId="39" fillId="0" borderId="0"/>
    <xf numFmtId="0" fontId="37" fillId="0" borderId="0"/>
    <xf numFmtId="0" fontId="11" fillId="0" borderId="0"/>
    <xf numFmtId="0" fontId="2" fillId="0" borderId="0"/>
    <xf numFmtId="0" fontId="11" fillId="0" borderId="0"/>
    <xf numFmtId="0" fontId="1" fillId="0" borderId="0"/>
    <xf numFmtId="0" fontId="11" fillId="0" borderId="0"/>
    <xf numFmtId="0" fontId="1" fillId="0" borderId="0"/>
  </cellStyleXfs>
  <cellXfs count="203">
    <xf numFmtId="0" fontId="0" fillId="0" borderId="0" xfId="0"/>
    <xf numFmtId="0" fontId="22" fillId="3" borderId="0" xfId="0" applyFont="1" applyFill="1"/>
    <xf numFmtId="0" fontId="11" fillId="3" borderId="0" xfId="0" applyFont="1" applyFill="1"/>
    <xf numFmtId="0" fontId="23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Border="1"/>
    <xf numFmtId="0" fontId="0" fillId="3" borderId="0" xfId="0" applyFill="1"/>
    <xf numFmtId="0" fontId="18" fillId="3" borderId="0" xfId="0" applyFont="1" applyFill="1"/>
    <xf numFmtId="164" fontId="19" fillId="3" borderId="0" xfId="2" applyNumberFormat="1" applyFont="1" applyFill="1"/>
    <xf numFmtId="0" fontId="18" fillId="3" borderId="0" xfId="0" applyFont="1" applyFill="1" applyAlignment="1">
      <alignment horizontal="center" vertical="center"/>
    </xf>
    <xf numFmtId="164" fontId="19" fillId="3" borderId="0" xfId="2" applyNumberFormat="1" applyFont="1" applyFill="1" applyAlignment="1">
      <alignment wrapText="1"/>
    </xf>
    <xf numFmtId="0" fontId="14" fillId="3" borderId="0" xfId="0" applyFont="1" applyFill="1"/>
    <xf numFmtId="164" fontId="17" fillId="3" borderId="0" xfId="2" applyNumberFormat="1" applyFont="1" applyFill="1"/>
    <xf numFmtId="0" fontId="20" fillId="3" borderId="0" xfId="0" applyFont="1" applyFill="1"/>
    <xf numFmtId="164" fontId="13" fillId="3" borderId="0" xfId="2" applyNumberFormat="1" applyFont="1" applyFill="1"/>
    <xf numFmtId="0" fontId="0" fillId="3" borderId="0" xfId="0" applyFill="1" applyAlignment="1">
      <alignment horizontal="center" vertical="center"/>
    </xf>
    <xf numFmtId="0" fontId="22" fillId="3" borderId="0" xfId="0" applyFont="1" applyFill="1" applyAlignment="1">
      <alignment wrapText="1"/>
    </xf>
    <xf numFmtId="0" fontId="22" fillId="3" borderId="0" xfId="0" applyFont="1" applyFill="1" applyAlignment="1"/>
    <xf numFmtId="0" fontId="21" fillId="3" borderId="0" xfId="1" applyFont="1" applyFill="1"/>
    <xf numFmtId="1" fontId="25" fillId="3" borderId="1" xfId="0" applyNumberFormat="1" applyFont="1" applyFill="1" applyBorder="1" applyAlignment="1">
      <alignment horizontal="center" vertical="center" wrapText="1"/>
    </xf>
    <xf numFmtId="1" fontId="26" fillId="3" borderId="1" xfId="0" applyNumberFormat="1" applyFont="1" applyFill="1" applyBorder="1" applyAlignment="1">
      <alignment horizontal="center" vertical="center" wrapText="1"/>
    </xf>
    <xf numFmtId="0" fontId="27" fillId="3" borderId="1" xfId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49" fontId="27" fillId="3" borderId="1" xfId="19" applyNumberFormat="1" applyFont="1" applyFill="1" applyBorder="1" applyAlignment="1">
      <alignment horizontal="center" vertical="center" wrapText="1"/>
    </xf>
    <xf numFmtId="164" fontId="27" fillId="3" borderId="1" xfId="19" applyNumberFormat="1" applyFont="1" applyFill="1" applyBorder="1" applyAlignment="1">
      <alignment horizontal="center" vertical="center" wrapText="1"/>
    </xf>
    <xf numFmtId="165" fontId="27" fillId="3" borderId="1" xfId="2" applyFont="1" applyFill="1" applyBorder="1" applyAlignment="1">
      <alignment horizontal="center" vertical="center" wrapText="1"/>
    </xf>
    <xf numFmtId="165" fontId="28" fillId="3" borderId="1" xfId="2" applyFont="1" applyFill="1" applyBorder="1" applyAlignment="1">
      <alignment horizontal="center" vertical="center" wrapText="1"/>
    </xf>
    <xf numFmtId="0" fontId="25" fillId="3" borderId="0" xfId="0" applyFont="1" applyFill="1"/>
    <xf numFmtId="164" fontId="23" fillId="3" borderId="0" xfId="2" applyNumberFormat="1" applyFont="1" applyFill="1" applyBorder="1"/>
    <xf numFmtId="164" fontId="29" fillId="3" borderId="0" xfId="2" applyNumberFormat="1" applyFont="1" applyFill="1" applyBorder="1"/>
    <xf numFmtId="164" fontId="23" fillId="3" borderId="0" xfId="2" applyNumberFormat="1" applyFont="1" applyFill="1"/>
    <xf numFmtId="164" fontId="29" fillId="3" borderId="0" xfId="2" applyNumberFormat="1" applyFont="1" applyFill="1"/>
    <xf numFmtId="0" fontId="11" fillId="0" borderId="0" xfId="0" applyFont="1" applyFill="1"/>
    <xf numFmtId="0" fontId="30" fillId="2" borderId="0" xfId="1" applyFont="1" applyFill="1"/>
    <xf numFmtId="0" fontId="31" fillId="2" borderId="0" xfId="0" applyFont="1" applyFill="1"/>
    <xf numFmtId="0" fontId="35" fillId="0" borderId="0" xfId="0" applyFont="1" applyFill="1"/>
    <xf numFmtId="0" fontId="32" fillId="0" borderId="0" xfId="0" applyFont="1" applyFill="1"/>
    <xf numFmtId="0" fontId="33" fillId="0" borderId="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3" fillId="6" borderId="1" xfId="0" applyFont="1" applyFill="1" applyBorder="1" applyAlignment="1">
      <alignment horizontal="left" vertical="center" wrapText="1"/>
    </xf>
    <xf numFmtId="0" fontId="33" fillId="6" borderId="1" xfId="0" applyFont="1" applyFill="1" applyBorder="1" applyAlignment="1">
      <alignment horizontal="center" vertical="center" wrapText="1"/>
    </xf>
    <xf numFmtId="1" fontId="33" fillId="6" borderId="1" xfId="0" applyNumberFormat="1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>
      <alignment horizontal="center" vertical="center" wrapText="1"/>
    </xf>
    <xf numFmtId="3" fontId="36" fillId="6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3" fontId="36" fillId="0" borderId="6" xfId="0" applyNumberFormat="1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8" fillId="6" borderId="7" xfId="0" applyFont="1" applyFill="1" applyBorder="1" applyAlignment="1">
      <alignment horizontal="center" vertical="center" wrapText="1"/>
    </xf>
    <xf numFmtId="4" fontId="33" fillId="6" borderId="1" xfId="0" applyNumberFormat="1" applyFont="1" applyFill="1" applyBorder="1" applyAlignment="1">
      <alignment horizontal="center" vertical="center" wrapText="1"/>
    </xf>
    <xf numFmtId="164" fontId="34" fillId="0" borderId="0" xfId="2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center" wrapText="1"/>
    </xf>
    <xf numFmtId="3" fontId="34" fillId="3" borderId="1" xfId="0" applyNumberFormat="1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1" fontId="33" fillId="6" borderId="3" xfId="0" applyNumberFormat="1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left" vertical="center" wrapText="1"/>
    </xf>
    <xf numFmtId="0" fontId="33" fillId="6" borderId="3" xfId="0" applyFont="1" applyFill="1" applyBorder="1" applyAlignment="1">
      <alignment horizontal="center" vertical="center" wrapText="1"/>
    </xf>
    <xf numFmtId="4" fontId="33" fillId="6" borderId="3" xfId="0" applyNumberFormat="1" applyFont="1" applyFill="1" applyBorder="1" applyAlignment="1">
      <alignment horizontal="center" vertical="center" wrapText="1"/>
    </xf>
    <xf numFmtId="3" fontId="36" fillId="6" borderId="3" xfId="0" applyNumberFormat="1" applyFont="1" applyFill="1" applyBorder="1" applyAlignment="1">
      <alignment horizontal="center" vertical="center" wrapText="1"/>
    </xf>
    <xf numFmtId="0" fontId="38" fillId="6" borderId="8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3" fillId="0" borderId="0" xfId="0" applyFont="1" applyFill="1" applyAlignment="1">
      <alignment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3" fontId="32" fillId="0" borderId="0" xfId="0" applyNumberFormat="1" applyFont="1" applyFill="1" applyAlignment="1">
      <alignment horizontal="center" vertical="center" wrapText="1"/>
    </xf>
    <xf numFmtId="164" fontId="34" fillId="0" borderId="7" xfId="2" applyNumberFormat="1" applyFont="1" applyFill="1" applyBorder="1" applyAlignment="1">
      <alignment horizontal="center" vertical="center" wrapText="1"/>
    </xf>
    <xf numFmtId="164" fontId="32" fillId="0" borderId="7" xfId="2" applyNumberFormat="1" applyFont="1" applyFill="1" applyBorder="1" applyAlignment="1">
      <alignment horizontal="center" vertical="center" wrapText="1"/>
    </xf>
    <xf numFmtId="1" fontId="33" fillId="0" borderId="3" xfId="0" applyNumberFormat="1" applyFont="1" applyFill="1" applyBorder="1" applyAlignment="1">
      <alignment horizontal="center" vertical="center" wrapText="1"/>
    </xf>
    <xf numFmtId="1" fontId="36" fillId="0" borderId="3" xfId="0" applyNumberFormat="1" applyFont="1" applyFill="1" applyBorder="1" applyAlignment="1">
      <alignment horizontal="center" vertical="center" wrapText="1"/>
    </xf>
    <xf numFmtId="1" fontId="33" fillId="6" borderId="2" xfId="0" applyNumberFormat="1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left" vertical="center" wrapText="1"/>
    </xf>
    <xf numFmtId="0" fontId="33" fillId="6" borderId="2" xfId="0" applyFont="1" applyFill="1" applyBorder="1" applyAlignment="1">
      <alignment horizontal="center" vertical="center" wrapText="1"/>
    </xf>
    <xf numFmtId="4" fontId="33" fillId="6" borderId="2" xfId="0" applyNumberFormat="1" applyFont="1" applyFill="1" applyBorder="1" applyAlignment="1">
      <alignment horizontal="center" vertical="center" wrapText="1"/>
    </xf>
    <xf numFmtId="3" fontId="36" fillId="6" borderId="2" xfId="0" applyNumberFormat="1" applyFont="1" applyFill="1" applyBorder="1" applyAlignment="1">
      <alignment horizontal="center" vertical="center" wrapText="1"/>
    </xf>
    <xf numFmtId="0" fontId="38" fillId="6" borderId="9" xfId="0" applyFont="1" applyFill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center" vertical="center" wrapText="1"/>
    </xf>
    <xf numFmtId="0" fontId="43" fillId="0" borderId="1" xfId="49" applyFont="1" applyBorder="1" applyAlignment="1">
      <alignment horizontal="left" vertical="center" wrapText="1"/>
    </xf>
    <xf numFmtId="0" fontId="43" fillId="3" borderId="1" xfId="49" applyFont="1" applyFill="1" applyBorder="1" applyAlignment="1">
      <alignment horizontal="left" vertical="center" wrapText="1"/>
    </xf>
    <xf numFmtId="0" fontId="34" fillId="0" borderId="1" xfId="0" applyFont="1" applyBorder="1" applyAlignment="1">
      <alignment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45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top" wrapText="1"/>
    </xf>
    <xf numFmtId="0" fontId="34" fillId="3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34" fillId="0" borderId="1" xfId="43" applyFont="1" applyBorder="1" applyAlignment="1">
      <alignment vertical="center" wrapText="1"/>
    </xf>
    <xf numFmtId="166" fontId="34" fillId="0" borderId="1" xfId="43" applyNumberFormat="1" applyFont="1" applyBorder="1" applyAlignment="1">
      <alignment horizontal="center" vertical="center" wrapText="1"/>
    </xf>
    <xf numFmtId="166" fontId="34" fillId="3" borderId="1" xfId="0" applyNumberFormat="1" applyFont="1" applyFill="1" applyBorder="1" applyAlignment="1">
      <alignment horizontal="center" vertical="center" wrapText="1"/>
    </xf>
    <xf numFmtId="0" fontId="45" fillId="0" borderId="1" xfId="43" applyFont="1" applyBorder="1" applyAlignment="1">
      <alignment vertical="center" wrapText="1"/>
    </xf>
    <xf numFmtId="166" fontId="45" fillId="0" borderId="1" xfId="43" applyNumberFormat="1" applyFont="1" applyBorder="1" applyAlignment="1">
      <alignment horizontal="center" vertical="center" wrapText="1"/>
    </xf>
    <xf numFmtId="0" fontId="45" fillId="0" borderId="1" xfId="48" applyFont="1" applyBorder="1" applyAlignment="1">
      <alignment vertical="center" wrapText="1"/>
    </xf>
    <xf numFmtId="166" fontId="45" fillId="0" borderId="1" xfId="48" applyNumberFormat="1" applyFont="1" applyBorder="1" applyAlignment="1">
      <alignment horizontal="center" vertical="center" wrapText="1"/>
    </xf>
    <xf numFmtId="166" fontId="34" fillId="3" borderId="1" xfId="43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166" fontId="34" fillId="0" borderId="1" xfId="0" applyNumberFormat="1" applyFont="1" applyBorder="1" applyAlignment="1">
      <alignment horizontal="center" vertical="center" wrapText="1"/>
    </xf>
    <xf numFmtId="166" fontId="43" fillId="3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48" applyFont="1" applyBorder="1" applyAlignment="1">
      <alignment horizontal="left" vertical="center" wrapText="1"/>
    </xf>
    <xf numFmtId="0" fontId="32" fillId="0" borderId="1" xfId="48" applyFont="1" applyBorder="1" applyAlignment="1">
      <alignment horizontal="left" vertical="center" wrapText="1"/>
    </xf>
    <xf numFmtId="49" fontId="32" fillId="0" borderId="1" xfId="48" applyNumberFormat="1" applyFont="1" applyBorder="1" applyAlignment="1">
      <alignment horizontal="left" vertical="center" wrapText="1"/>
    </xf>
    <xf numFmtId="0" fontId="32" fillId="0" borderId="1" xfId="48" applyFont="1" applyBorder="1" applyAlignment="1">
      <alignment horizontal="left" vertical="center" wrapText="1" shrinkToFit="1"/>
    </xf>
    <xf numFmtId="0" fontId="34" fillId="0" borderId="1" xfId="0" applyFont="1" applyBorder="1" applyAlignment="1">
      <alignment horizontal="center" vertical="center"/>
    </xf>
    <xf numFmtId="0" fontId="32" fillId="0" borderId="1" xfId="50" applyFont="1" applyBorder="1" applyAlignment="1">
      <alignment horizontal="left" vertical="center" wrapText="1"/>
    </xf>
    <xf numFmtId="0" fontId="32" fillId="0" borderId="1" xfId="50" applyFont="1" applyBorder="1" applyAlignment="1">
      <alignment horizontal="center" vertical="center" wrapText="1"/>
    </xf>
    <xf numFmtId="49" fontId="32" fillId="0" borderId="1" xfId="50" applyNumberFormat="1" applyFont="1" applyBorder="1" applyAlignment="1">
      <alignment horizontal="left" vertical="center" wrapText="1"/>
    </xf>
    <xf numFmtId="0" fontId="32" fillId="0" borderId="1" xfId="50" applyFont="1" applyBorder="1" applyAlignment="1">
      <alignment horizontal="left" vertical="center" wrapText="1" shrinkToFit="1"/>
    </xf>
    <xf numFmtId="0" fontId="34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left" vertical="center" wrapText="1"/>
    </xf>
    <xf numFmtId="0" fontId="32" fillId="0" borderId="1" xfId="51" applyFont="1" applyBorder="1" applyAlignment="1">
      <alignment horizontal="left" vertical="center" wrapText="1"/>
    </xf>
    <xf numFmtId="0" fontId="32" fillId="3" borderId="1" xfId="51" applyFont="1" applyFill="1" applyBorder="1" applyAlignment="1">
      <alignment horizontal="left" vertical="center" wrapText="1"/>
    </xf>
    <xf numFmtId="0" fontId="32" fillId="0" borderId="1" xfId="12" applyFont="1" applyBorder="1" applyAlignment="1">
      <alignment horizontal="left" vertical="center" wrapText="1"/>
    </xf>
    <xf numFmtId="0" fontId="43" fillId="7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3" fontId="32" fillId="3" borderId="1" xfId="0" applyNumberFormat="1" applyFont="1" applyFill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left" vertical="center" wrapText="1"/>
    </xf>
    <xf numFmtId="3" fontId="43" fillId="0" borderId="1" xfId="46" applyNumberFormat="1" applyFont="1" applyBorder="1" applyAlignment="1">
      <alignment horizontal="center" vertical="center" wrapText="1"/>
    </xf>
    <xf numFmtId="3" fontId="43" fillId="0" borderId="1" xfId="46" applyNumberFormat="1" applyFont="1" applyBorder="1" applyAlignment="1">
      <alignment vertical="center" wrapText="1"/>
    </xf>
    <xf numFmtId="1" fontId="32" fillId="3" borderId="1" xfId="0" applyNumberFormat="1" applyFont="1" applyFill="1" applyBorder="1" applyAlignment="1">
      <alignment horizontal="center" vertical="center" wrapText="1"/>
    </xf>
    <xf numFmtId="4" fontId="33" fillId="6" borderId="1" xfId="0" applyNumberFormat="1" applyFont="1" applyFill="1" applyBorder="1" applyAlignment="1">
      <alignment horizontal="left" vertical="center" wrapText="1"/>
    </xf>
    <xf numFmtId="3" fontId="33" fillId="6" borderId="1" xfId="0" applyNumberFormat="1" applyFont="1" applyFill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3" fontId="45" fillId="0" borderId="1" xfId="0" applyNumberFormat="1" applyFont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left" vertical="center" wrapText="1"/>
    </xf>
    <xf numFmtId="3" fontId="45" fillId="3" borderId="1" xfId="0" applyNumberFormat="1" applyFont="1" applyFill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vertical="center" wrapText="1"/>
    </xf>
    <xf numFmtId="3" fontId="32" fillId="3" borderId="1" xfId="0" applyNumberFormat="1" applyFont="1" applyFill="1" applyBorder="1" applyAlignment="1">
      <alignment vertical="center" wrapText="1"/>
    </xf>
    <xf numFmtId="3" fontId="32" fillId="0" borderId="1" xfId="0" applyNumberFormat="1" applyFont="1" applyBorder="1" applyAlignment="1">
      <alignment horizontal="center" vertical="center" wrapText="1" shrinkToFit="1"/>
    </xf>
    <xf numFmtId="3" fontId="34" fillId="3" borderId="1" xfId="0" applyNumberFormat="1" applyFont="1" applyFill="1" applyBorder="1" applyAlignment="1">
      <alignment horizontal="center" vertical="center"/>
    </xf>
    <xf numFmtId="3" fontId="32" fillId="3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center" vertical="center"/>
    </xf>
    <xf numFmtId="3" fontId="32" fillId="0" borderId="1" xfId="37" applyNumberFormat="1" applyFont="1" applyBorder="1" applyAlignment="1">
      <alignment horizontal="center" vertical="center"/>
    </xf>
    <xf numFmtId="3" fontId="32" fillId="0" borderId="1" xfId="49" applyNumberFormat="1" applyFont="1" applyBorder="1" applyAlignment="1">
      <alignment horizontal="left" vertical="center" wrapText="1"/>
    </xf>
    <xf numFmtId="3" fontId="32" fillId="0" borderId="1" xfId="47" applyNumberFormat="1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vertical="top" wrapText="1"/>
    </xf>
    <xf numFmtId="3" fontId="32" fillId="0" borderId="1" xfId="0" applyNumberFormat="1" applyFont="1" applyBorder="1" applyAlignment="1">
      <alignment vertical="center" wrapText="1" shrinkToFit="1"/>
    </xf>
    <xf numFmtId="3" fontId="32" fillId="3" borderId="1" xfId="0" applyNumberFormat="1" applyFont="1" applyFill="1" applyBorder="1" applyAlignment="1">
      <alignment vertical="center" wrapText="1" shrinkToFit="1"/>
    </xf>
    <xf numFmtId="3" fontId="32" fillId="0" borderId="1" xfId="0" applyNumberFormat="1" applyFont="1" applyBorder="1" applyAlignment="1">
      <alignment wrapText="1"/>
    </xf>
    <xf numFmtId="3" fontId="32" fillId="0" borderId="1" xfId="0" applyNumberFormat="1" applyFont="1" applyBorder="1" applyAlignment="1">
      <alignment horizontal="center" vertical="center"/>
    </xf>
    <xf numFmtId="3" fontId="32" fillId="3" borderId="1" xfId="37" applyNumberFormat="1" applyFont="1" applyFill="1" applyBorder="1" applyAlignment="1">
      <alignment vertical="center" wrapText="1"/>
    </xf>
    <xf numFmtId="3" fontId="32" fillId="0" borderId="1" xfId="37" applyNumberFormat="1" applyFont="1" applyBorder="1" applyAlignment="1">
      <alignment horizontal="center" vertical="center" wrapText="1"/>
    </xf>
    <xf numFmtId="3" fontId="32" fillId="7" borderId="1" xfId="37" applyNumberFormat="1" applyFont="1" applyFill="1" applyBorder="1" applyAlignment="1">
      <alignment vertical="center" wrapText="1"/>
    </xf>
    <xf numFmtId="3" fontId="33" fillId="6" borderId="1" xfId="37" applyNumberFormat="1" applyFont="1" applyFill="1" applyBorder="1" applyAlignment="1">
      <alignment vertical="center" wrapText="1"/>
    </xf>
    <xf numFmtId="3" fontId="36" fillId="6" borderId="1" xfId="0" applyNumberFormat="1" applyFont="1" applyFill="1" applyBorder="1" applyAlignment="1">
      <alignment horizontal="center" vertical="center"/>
    </xf>
    <xf numFmtId="3" fontId="34" fillId="0" borderId="1" xfId="20" applyNumberFormat="1" applyFont="1" applyBorder="1" applyAlignment="1">
      <alignment horizontal="left" vertical="center" wrapText="1"/>
    </xf>
    <xf numFmtId="3" fontId="34" fillId="0" borderId="1" xfId="52" applyNumberFormat="1" applyFont="1" applyBorder="1" applyAlignment="1">
      <alignment vertical="center" wrapText="1"/>
    </xf>
    <xf numFmtId="3" fontId="36" fillId="6" borderId="1" xfId="52" applyNumberFormat="1" applyFont="1" applyFill="1" applyBorder="1" applyAlignment="1">
      <alignment vertical="center" wrapText="1"/>
    </xf>
    <xf numFmtId="0" fontId="32" fillId="0" borderId="0" xfId="0" applyFont="1"/>
    <xf numFmtId="0" fontId="32" fillId="3" borderId="1" xfId="0" applyFont="1" applyFill="1" applyBorder="1" applyAlignment="1">
      <alignment horizontal="center" vertical="center" wrapText="1" shrinkToFit="1"/>
    </xf>
    <xf numFmtId="0" fontId="33" fillId="6" borderId="0" xfId="0" applyFont="1" applyFill="1"/>
    <xf numFmtId="0" fontId="36" fillId="6" borderId="1" xfId="0" applyFont="1" applyFill="1" applyBorder="1" applyAlignment="1">
      <alignment horizontal="center" vertical="center"/>
    </xf>
    <xf numFmtId="166" fontId="32" fillId="0" borderId="1" xfId="47" applyNumberFormat="1" applyFont="1" applyBorder="1" applyAlignment="1">
      <alignment horizontal="center" vertical="center" wrapText="1"/>
    </xf>
    <xf numFmtId="166" fontId="32" fillId="3" borderId="1" xfId="47" applyNumberFormat="1" applyFont="1" applyFill="1" applyBorder="1" applyAlignment="1">
      <alignment horizontal="center" vertical="center" wrapText="1"/>
    </xf>
    <xf numFmtId="166" fontId="32" fillId="3" borderId="1" xfId="0" applyNumberFormat="1" applyFont="1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vertical="center" wrapText="1"/>
    </xf>
    <xf numFmtId="166" fontId="36" fillId="6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3" fontId="32" fillId="7" borderId="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3" fillId="3" borderId="11" xfId="0" applyFont="1" applyFill="1" applyBorder="1" applyAlignment="1">
      <alignment vertical="center"/>
    </xf>
    <xf numFmtId="0" fontId="33" fillId="5" borderId="1" xfId="0" applyFont="1" applyFill="1" applyBorder="1" applyAlignment="1">
      <alignment vertical="center"/>
    </xf>
    <xf numFmtId="3" fontId="33" fillId="5" borderId="1" xfId="0" applyNumberFormat="1" applyFont="1" applyFill="1" applyBorder="1" applyAlignment="1">
      <alignment vertical="center"/>
    </xf>
    <xf numFmtId="3" fontId="49" fillId="0" borderId="0" xfId="0" applyNumberFormat="1" applyFont="1" applyFill="1"/>
    <xf numFmtId="3" fontId="40" fillId="0" borderId="0" xfId="2" applyNumberFormat="1" applyFont="1" applyAlignment="1">
      <alignment horizontal="center"/>
    </xf>
    <xf numFmtId="3" fontId="49" fillId="0" borderId="0" xfId="0" applyNumberFormat="1" applyFont="1" applyFill="1" applyAlignment="1">
      <alignment vertical="center"/>
    </xf>
    <xf numFmtId="3" fontId="49" fillId="0" borderId="0" xfId="0" applyNumberFormat="1" applyFont="1" applyFill="1" applyAlignment="1">
      <alignment horizontal="center" vertical="center"/>
    </xf>
    <xf numFmtId="3" fontId="50" fillId="0" borderId="0" xfId="0" applyNumberFormat="1" applyFont="1" applyFill="1" applyAlignment="1">
      <alignment vertical="center"/>
    </xf>
    <xf numFmtId="166" fontId="33" fillId="5" borderId="1" xfId="0" applyNumberFormat="1" applyFont="1" applyFill="1" applyBorder="1" applyAlignment="1">
      <alignment vertical="center"/>
    </xf>
    <xf numFmtId="4" fontId="33" fillId="5" borderId="1" xfId="0" applyNumberFormat="1" applyFont="1" applyFill="1" applyBorder="1" applyAlignment="1">
      <alignment vertical="center"/>
    </xf>
    <xf numFmtId="166" fontId="33" fillId="5" borderId="1" xfId="0" applyNumberFormat="1" applyFont="1" applyFill="1" applyBorder="1" applyAlignment="1">
      <alignment horizontal="center" vertical="center"/>
    </xf>
    <xf numFmtId="3" fontId="49" fillId="2" borderId="0" xfId="0" applyNumberFormat="1" applyFont="1" applyFill="1"/>
    <xf numFmtId="3" fontId="49" fillId="2" borderId="0" xfId="0" applyNumberFormat="1" applyFont="1" applyFill="1" applyAlignment="1">
      <alignment vertical="center"/>
    </xf>
    <xf numFmtId="3" fontId="50" fillId="5" borderId="1" xfId="0" applyNumberFormat="1" applyFont="1" applyFill="1" applyBorder="1" applyAlignment="1">
      <alignment vertical="center"/>
    </xf>
    <xf numFmtId="0" fontId="49" fillId="0" borderId="0" xfId="0" applyFont="1" applyFill="1"/>
    <xf numFmtId="0" fontId="49" fillId="2" borderId="0" xfId="0" applyFont="1" applyFill="1"/>
    <xf numFmtId="3" fontId="49" fillId="0" borderId="0" xfId="0" applyNumberFormat="1" applyFont="1" applyFill="1" applyAlignment="1">
      <alignment horizontal="right"/>
    </xf>
    <xf numFmtId="0" fontId="25" fillId="3" borderId="1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left" vertical="center"/>
    </xf>
    <xf numFmtId="0" fontId="33" fillId="3" borderId="11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44" fillId="3" borderId="11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</cellXfs>
  <cellStyles count="53">
    <cellStyle name="Excel Built-in Normal" xfId="8" xr:uid="{00000000-0005-0000-0000-000000000000}"/>
    <cellStyle name="Iau?iue_Сводная таблица по Согре  " xfId="35" xr:uid="{00000000-0005-0000-0000-000001000000}"/>
    <cellStyle name="Normal 2" xfId="45" xr:uid="{00000000-0005-0000-0000-000002000000}"/>
    <cellStyle name="Normal 6" xfId="7" xr:uid="{00000000-0005-0000-0000-000003000000}"/>
    <cellStyle name="Normal_Sheet1" xfId="31" xr:uid="{00000000-0005-0000-0000-000004000000}"/>
    <cellStyle name="SAPBEXchaText" xfId="34" xr:uid="{00000000-0005-0000-0000-000005000000}"/>
    <cellStyle name="КАНДАГАЧ тел3-33-96" xfId="14" xr:uid="{00000000-0005-0000-0000-000006000000}"/>
    <cellStyle name="Обычный" xfId="0" builtinId="0"/>
    <cellStyle name="Обычный 10 2" xfId="26" xr:uid="{00000000-0005-0000-0000-000008000000}"/>
    <cellStyle name="Обычный 11 2" xfId="46" xr:uid="{00000000-0005-0000-0000-000009000000}"/>
    <cellStyle name="Обычный 12 2" xfId="25" xr:uid="{00000000-0005-0000-0000-00000A000000}"/>
    <cellStyle name="Обычный 15" xfId="21" xr:uid="{00000000-0005-0000-0000-00000B000000}"/>
    <cellStyle name="Обычный 15 2" xfId="47" xr:uid="{00000000-0005-0000-0000-00000C000000}"/>
    <cellStyle name="Обычный 17" xfId="6" xr:uid="{00000000-0005-0000-0000-00000D000000}"/>
    <cellStyle name="Обычный 2" xfId="1" xr:uid="{00000000-0005-0000-0000-00000E000000}"/>
    <cellStyle name="Обычный 2 12 10" xfId="36" xr:uid="{00000000-0005-0000-0000-00000F000000}"/>
    <cellStyle name="Обычный 2 12 10 2" xfId="37" xr:uid="{00000000-0005-0000-0000-000010000000}"/>
    <cellStyle name="Обычный 2 2" xfId="18" xr:uid="{00000000-0005-0000-0000-000011000000}"/>
    <cellStyle name="Обычный 2 2 2" xfId="20" xr:uid="{00000000-0005-0000-0000-000012000000}"/>
    <cellStyle name="Обычный 26" xfId="11" xr:uid="{00000000-0005-0000-0000-000013000000}"/>
    <cellStyle name="Обычный 3" xfId="4" xr:uid="{00000000-0005-0000-0000-000014000000}"/>
    <cellStyle name="Обычный 3 2" xfId="32" xr:uid="{00000000-0005-0000-0000-000015000000}"/>
    <cellStyle name="Обычный 3 5" xfId="40" xr:uid="{00000000-0005-0000-0000-000016000000}"/>
    <cellStyle name="Обычный 3 5 3" xfId="50" xr:uid="{07D24135-8476-44E1-B6EC-D02CC8C16E8B}"/>
    <cellStyle name="Обычный 3 5 4" xfId="48" xr:uid="{0FE61934-8228-4BB5-9949-4D91ADABA182}"/>
    <cellStyle name="Обычный 3 5 5" xfId="51" xr:uid="{36543339-2ECB-4D4C-8A68-7D66E75F9E3F}"/>
    <cellStyle name="Обычный 32" xfId="38" xr:uid="{00000000-0005-0000-0000-000017000000}"/>
    <cellStyle name="Обычный 32 2" xfId="44" xr:uid="{00000000-0005-0000-0000-000018000000}"/>
    <cellStyle name="Обычный 4" xfId="12" xr:uid="{00000000-0005-0000-0000-000019000000}"/>
    <cellStyle name="Обычный 4 2 2" xfId="43" xr:uid="{00000000-0005-0000-0000-00001A000000}"/>
    <cellStyle name="Обычный 5" xfId="15" xr:uid="{00000000-0005-0000-0000-00001B000000}"/>
    <cellStyle name="Обычный 5 2" xfId="52" xr:uid="{DA4F9ED7-DDCF-4257-A62A-D9794D68453A}"/>
    <cellStyle name="Обычный 5 4" xfId="39" xr:uid="{00000000-0005-0000-0000-00001C000000}"/>
    <cellStyle name="Обычный 6 2 2" xfId="27" xr:uid="{00000000-0005-0000-0000-00001D000000}"/>
    <cellStyle name="Обычный 6 4" xfId="24" xr:uid="{00000000-0005-0000-0000-00001E000000}"/>
    <cellStyle name="Обычный 8" xfId="5" xr:uid="{00000000-0005-0000-0000-00001F000000}"/>
    <cellStyle name="Обычный 9" xfId="30" xr:uid="{00000000-0005-0000-0000-000020000000}"/>
    <cellStyle name="Обычный_Заявка на 2004 год 2" xfId="49" xr:uid="{57E0AF58-4553-49A8-A61B-1F62DE75C614}"/>
    <cellStyle name="Процентный 2 2" xfId="28" xr:uid="{00000000-0005-0000-0000-000021000000}"/>
    <cellStyle name="Стиль 1" xfId="33" xr:uid="{00000000-0005-0000-0000-000022000000}"/>
    <cellStyle name="Стиль 1 2" xfId="17" xr:uid="{00000000-0005-0000-0000-000023000000}"/>
    <cellStyle name="Финансовый" xfId="2" builtinId="3"/>
    <cellStyle name="Финансовый 10 3" xfId="22" xr:uid="{00000000-0005-0000-0000-000025000000}"/>
    <cellStyle name="Финансовый 11" xfId="19" xr:uid="{00000000-0005-0000-0000-000026000000}"/>
    <cellStyle name="Финансовый 2" xfId="3" xr:uid="{00000000-0005-0000-0000-000027000000}"/>
    <cellStyle name="Финансовый 2 2" xfId="23" xr:uid="{00000000-0005-0000-0000-000028000000}"/>
    <cellStyle name="Финансовый 2 2 2" xfId="42" xr:uid="{00000000-0005-0000-0000-000029000000}"/>
    <cellStyle name="Финансовый 2 2 2 6" xfId="41" xr:uid="{00000000-0005-0000-0000-00002A000000}"/>
    <cellStyle name="Финансовый 2 3" xfId="10" xr:uid="{00000000-0005-0000-0000-00002B000000}"/>
    <cellStyle name="Финансовый 2 4" xfId="13" xr:uid="{00000000-0005-0000-0000-00002C000000}"/>
    <cellStyle name="Финансовый 3" xfId="9" xr:uid="{00000000-0005-0000-0000-00002D000000}"/>
    <cellStyle name="Финансовый 4" xfId="16" xr:uid="{00000000-0005-0000-0000-00002E000000}"/>
    <cellStyle name="Финансовый 4 2" xfId="29" xr:uid="{00000000-0005-0000-0000-00002F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P27"/>
  <sheetViews>
    <sheetView topLeftCell="A2" zoomScale="70" zoomScaleNormal="70" zoomScaleSheetLayoutView="70" workbookViewId="0">
      <selection activeCell="C18" sqref="C18:C19"/>
    </sheetView>
  </sheetViews>
  <sheetFormatPr defaultRowHeight="15" x14ac:dyDescent="0.25"/>
  <cols>
    <col min="1" max="1" width="6.5703125" style="11" customWidth="1"/>
    <col min="2" max="2" width="21" style="6" customWidth="1"/>
    <col min="3" max="3" width="28.5703125" style="6" customWidth="1"/>
    <col min="4" max="4" width="12.85546875" style="6" customWidth="1"/>
    <col min="5" max="5" width="16.7109375" style="2" customWidth="1"/>
    <col min="6" max="6" width="16.85546875" style="6" customWidth="1"/>
    <col min="7" max="7" width="16.28515625" style="6" customWidth="1"/>
    <col min="8" max="8" width="22" style="6" customWidth="1"/>
    <col min="9" max="9" width="10.85546875" style="6" customWidth="1"/>
    <col min="10" max="10" width="12" style="14" customWidth="1"/>
    <col min="11" max="11" width="19.140625" style="12" customWidth="1"/>
    <col min="12" max="12" width="23" style="14" customWidth="1"/>
    <col min="13" max="13" width="25.7109375" style="14" customWidth="1"/>
    <col min="14" max="14" width="11" style="6" customWidth="1"/>
    <col min="15" max="15" width="14.28515625" style="15" customWidth="1"/>
    <col min="16" max="16" width="18.140625" style="6" customWidth="1"/>
    <col min="17" max="21" width="9.140625" style="6"/>
    <col min="22" max="22" width="9.28515625" style="6" customWidth="1"/>
    <col min="23" max="23" width="11.42578125" style="6" customWidth="1"/>
    <col min="24" max="24" width="14.140625" style="6" customWidth="1"/>
    <col min="25" max="26" width="19.28515625" style="6" customWidth="1"/>
    <col min="27" max="27" width="9.140625" style="6"/>
    <col min="28" max="30" width="14.85546875" style="6" customWidth="1"/>
    <col min="31" max="31" width="16.7109375" style="6" customWidth="1"/>
    <col min="32" max="32" width="16.5703125" style="6" customWidth="1"/>
    <col min="33" max="33" width="16.7109375" style="6" customWidth="1"/>
    <col min="34" max="34" width="16.28515625" style="6" customWidth="1"/>
    <col min="35" max="35" width="11.85546875" style="6" customWidth="1"/>
    <col min="36" max="36" width="11.7109375" style="6" customWidth="1"/>
    <col min="37" max="37" width="10.85546875" style="6" customWidth="1"/>
    <col min="38" max="38" width="12" style="6" customWidth="1"/>
    <col min="39" max="39" width="14.7109375" style="6" customWidth="1"/>
    <col min="40" max="41" width="18.140625" style="6" customWidth="1"/>
    <col min="42" max="42" width="11.28515625" style="6" customWidth="1"/>
    <col min="43" max="43" width="9.140625" style="6"/>
    <col min="44" max="44" width="9.85546875" style="6" customWidth="1"/>
    <col min="45" max="47" width="12.7109375" style="6" customWidth="1"/>
    <col min="48" max="50" width="16.7109375" style="6" customWidth="1"/>
    <col min="51" max="84" width="19.140625" style="6" customWidth="1"/>
    <col min="85" max="96" width="18.140625" style="6" customWidth="1"/>
    <col min="97" max="277" width="9.140625" style="6"/>
    <col min="278" max="278" width="9.28515625" style="6" customWidth="1"/>
    <col min="279" max="279" width="11.42578125" style="6" customWidth="1"/>
    <col min="280" max="280" width="14.140625" style="6" customWidth="1"/>
    <col min="281" max="282" width="19.28515625" style="6" customWidth="1"/>
    <col min="283" max="283" width="9.140625" style="6"/>
    <col min="284" max="286" width="14.85546875" style="6" customWidth="1"/>
    <col min="287" max="287" width="16.7109375" style="6" customWidth="1"/>
    <col min="288" max="288" width="16.5703125" style="6" customWidth="1"/>
    <col min="289" max="289" width="16.7109375" style="6" customWidth="1"/>
    <col min="290" max="290" width="16.28515625" style="6" customWidth="1"/>
    <col min="291" max="291" width="11.85546875" style="6" customWidth="1"/>
    <col min="292" max="292" width="11.7109375" style="6" customWidth="1"/>
    <col min="293" max="293" width="10.85546875" style="6" customWidth="1"/>
    <col min="294" max="294" width="12" style="6" customWidth="1"/>
    <col min="295" max="295" width="14.7109375" style="6" customWidth="1"/>
    <col min="296" max="297" width="18.140625" style="6" customWidth="1"/>
    <col min="298" max="298" width="11.28515625" style="6" customWidth="1"/>
    <col min="299" max="299" width="9.140625" style="6"/>
    <col min="300" max="300" width="9.85546875" style="6" customWidth="1"/>
    <col min="301" max="303" width="12.7109375" style="6" customWidth="1"/>
    <col min="304" max="306" width="16.7109375" style="6" customWidth="1"/>
    <col min="307" max="340" width="19.140625" style="6" customWidth="1"/>
    <col min="341" max="352" width="18.140625" style="6" customWidth="1"/>
    <col min="353" max="533" width="9.140625" style="6"/>
    <col min="534" max="534" width="9.28515625" style="6" customWidth="1"/>
    <col min="535" max="535" width="11.42578125" style="6" customWidth="1"/>
    <col min="536" max="536" width="14.140625" style="6" customWidth="1"/>
    <col min="537" max="538" width="19.28515625" style="6" customWidth="1"/>
    <col min="539" max="539" width="9.140625" style="6"/>
    <col min="540" max="542" width="14.85546875" style="6" customWidth="1"/>
    <col min="543" max="543" width="16.7109375" style="6" customWidth="1"/>
    <col min="544" max="544" width="16.5703125" style="6" customWidth="1"/>
    <col min="545" max="545" width="16.7109375" style="6" customWidth="1"/>
    <col min="546" max="546" width="16.28515625" style="6" customWidth="1"/>
    <col min="547" max="547" width="11.85546875" style="6" customWidth="1"/>
    <col min="548" max="548" width="11.7109375" style="6" customWidth="1"/>
    <col min="549" max="549" width="10.85546875" style="6" customWidth="1"/>
    <col min="550" max="550" width="12" style="6" customWidth="1"/>
    <col min="551" max="551" width="14.7109375" style="6" customWidth="1"/>
    <col min="552" max="553" width="18.140625" style="6" customWidth="1"/>
    <col min="554" max="554" width="11.28515625" style="6" customWidth="1"/>
    <col min="555" max="555" width="9.140625" style="6"/>
    <col min="556" max="556" width="9.85546875" style="6" customWidth="1"/>
    <col min="557" max="559" width="12.7109375" style="6" customWidth="1"/>
    <col min="560" max="562" width="16.7109375" style="6" customWidth="1"/>
    <col min="563" max="596" width="19.140625" style="6" customWidth="1"/>
    <col min="597" max="608" width="18.140625" style="6" customWidth="1"/>
    <col min="609" max="789" width="9.140625" style="6"/>
    <col min="790" max="790" width="9.28515625" style="6" customWidth="1"/>
    <col min="791" max="791" width="11.42578125" style="6" customWidth="1"/>
    <col min="792" max="792" width="14.140625" style="6" customWidth="1"/>
    <col min="793" max="794" width="19.28515625" style="6" customWidth="1"/>
    <col min="795" max="795" width="9.140625" style="6"/>
    <col min="796" max="798" width="14.85546875" style="6" customWidth="1"/>
    <col min="799" max="799" width="16.7109375" style="6" customWidth="1"/>
    <col min="800" max="800" width="16.5703125" style="6" customWidth="1"/>
    <col min="801" max="801" width="16.7109375" style="6" customWidth="1"/>
    <col min="802" max="802" width="16.28515625" style="6" customWidth="1"/>
    <col min="803" max="803" width="11.85546875" style="6" customWidth="1"/>
    <col min="804" max="804" width="11.7109375" style="6" customWidth="1"/>
    <col min="805" max="805" width="10.85546875" style="6" customWidth="1"/>
    <col min="806" max="806" width="12" style="6" customWidth="1"/>
    <col min="807" max="807" width="14.7109375" style="6" customWidth="1"/>
    <col min="808" max="809" width="18.140625" style="6" customWidth="1"/>
    <col min="810" max="810" width="11.28515625" style="6" customWidth="1"/>
    <col min="811" max="811" width="9.140625" style="6"/>
    <col min="812" max="812" width="9.85546875" style="6" customWidth="1"/>
    <col min="813" max="815" width="12.7109375" style="6" customWidth="1"/>
    <col min="816" max="818" width="16.7109375" style="6" customWidth="1"/>
    <col min="819" max="852" width="19.140625" style="6" customWidth="1"/>
    <col min="853" max="864" width="18.140625" style="6" customWidth="1"/>
    <col min="865" max="1045" width="9.140625" style="6"/>
    <col min="1046" max="1046" width="9.28515625" style="6" customWidth="1"/>
    <col min="1047" max="1047" width="11.42578125" style="6" customWidth="1"/>
    <col min="1048" max="1048" width="14.140625" style="6" customWidth="1"/>
    <col min="1049" max="1050" width="19.28515625" style="6" customWidth="1"/>
    <col min="1051" max="1051" width="9.140625" style="6"/>
    <col min="1052" max="1054" width="14.85546875" style="6" customWidth="1"/>
    <col min="1055" max="1055" width="16.7109375" style="6" customWidth="1"/>
    <col min="1056" max="1056" width="16.5703125" style="6" customWidth="1"/>
    <col min="1057" max="1057" width="16.7109375" style="6" customWidth="1"/>
    <col min="1058" max="1058" width="16.28515625" style="6" customWidth="1"/>
    <col min="1059" max="1059" width="11.85546875" style="6" customWidth="1"/>
    <col min="1060" max="1060" width="11.7109375" style="6" customWidth="1"/>
    <col min="1061" max="1061" width="10.85546875" style="6" customWidth="1"/>
    <col min="1062" max="1062" width="12" style="6" customWidth="1"/>
    <col min="1063" max="1063" width="14.7109375" style="6" customWidth="1"/>
    <col min="1064" max="1065" width="18.140625" style="6" customWidth="1"/>
    <col min="1066" max="1066" width="11.28515625" style="6" customWidth="1"/>
    <col min="1067" max="1067" width="9.140625" style="6"/>
    <col min="1068" max="1068" width="9.85546875" style="6" customWidth="1"/>
    <col min="1069" max="1071" width="12.7109375" style="6" customWidth="1"/>
    <col min="1072" max="1074" width="16.7109375" style="6" customWidth="1"/>
    <col min="1075" max="1108" width="19.140625" style="6" customWidth="1"/>
    <col min="1109" max="1120" width="18.140625" style="6" customWidth="1"/>
    <col min="1121" max="1301" width="9.140625" style="6"/>
    <col min="1302" max="1302" width="9.28515625" style="6" customWidth="1"/>
    <col min="1303" max="1303" width="11.42578125" style="6" customWidth="1"/>
    <col min="1304" max="1304" width="14.140625" style="6" customWidth="1"/>
    <col min="1305" max="1306" width="19.28515625" style="6" customWidth="1"/>
    <col min="1307" max="1307" width="9.140625" style="6"/>
    <col min="1308" max="1310" width="14.85546875" style="6" customWidth="1"/>
    <col min="1311" max="1311" width="16.7109375" style="6" customWidth="1"/>
    <col min="1312" max="1312" width="16.5703125" style="6" customWidth="1"/>
    <col min="1313" max="1313" width="16.7109375" style="6" customWidth="1"/>
    <col min="1314" max="1314" width="16.28515625" style="6" customWidth="1"/>
    <col min="1315" max="1315" width="11.85546875" style="6" customWidth="1"/>
    <col min="1316" max="1316" width="11.7109375" style="6" customWidth="1"/>
    <col min="1317" max="1317" width="10.85546875" style="6" customWidth="1"/>
    <col min="1318" max="1318" width="12" style="6" customWidth="1"/>
    <col min="1319" max="1319" width="14.7109375" style="6" customWidth="1"/>
    <col min="1320" max="1321" width="18.140625" style="6" customWidth="1"/>
    <col min="1322" max="1322" width="11.28515625" style="6" customWidth="1"/>
    <col min="1323" max="1323" width="9.140625" style="6"/>
    <col min="1324" max="1324" width="9.85546875" style="6" customWidth="1"/>
    <col min="1325" max="1327" width="12.7109375" style="6" customWidth="1"/>
    <col min="1328" max="1330" width="16.7109375" style="6" customWidth="1"/>
    <col min="1331" max="1364" width="19.140625" style="6" customWidth="1"/>
    <col min="1365" max="1376" width="18.140625" style="6" customWidth="1"/>
    <col min="1377" max="1557" width="9.140625" style="6"/>
    <col min="1558" max="1558" width="9.28515625" style="6" customWidth="1"/>
    <col min="1559" max="1559" width="11.42578125" style="6" customWidth="1"/>
    <col min="1560" max="1560" width="14.140625" style="6" customWidth="1"/>
    <col min="1561" max="1562" width="19.28515625" style="6" customWidth="1"/>
    <col min="1563" max="1563" width="9.140625" style="6"/>
    <col min="1564" max="1566" width="14.85546875" style="6" customWidth="1"/>
    <col min="1567" max="1567" width="16.7109375" style="6" customWidth="1"/>
    <col min="1568" max="1568" width="16.5703125" style="6" customWidth="1"/>
    <col min="1569" max="1569" width="16.7109375" style="6" customWidth="1"/>
    <col min="1570" max="1570" width="16.28515625" style="6" customWidth="1"/>
    <col min="1571" max="1571" width="11.85546875" style="6" customWidth="1"/>
    <col min="1572" max="1572" width="11.7109375" style="6" customWidth="1"/>
    <col min="1573" max="1573" width="10.85546875" style="6" customWidth="1"/>
    <col min="1574" max="1574" width="12" style="6" customWidth="1"/>
    <col min="1575" max="1575" width="14.7109375" style="6" customWidth="1"/>
    <col min="1576" max="1577" width="18.140625" style="6" customWidth="1"/>
    <col min="1578" max="1578" width="11.28515625" style="6" customWidth="1"/>
    <col min="1579" max="1579" width="9.140625" style="6"/>
    <col min="1580" max="1580" width="9.85546875" style="6" customWidth="1"/>
    <col min="1581" max="1583" width="12.7109375" style="6" customWidth="1"/>
    <col min="1584" max="1586" width="16.7109375" style="6" customWidth="1"/>
    <col min="1587" max="1620" width="19.140625" style="6" customWidth="1"/>
    <col min="1621" max="1632" width="18.140625" style="6" customWidth="1"/>
    <col min="1633" max="1813" width="9.140625" style="6"/>
    <col min="1814" max="1814" width="9.28515625" style="6" customWidth="1"/>
    <col min="1815" max="1815" width="11.42578125" style="6" customWidth="1"/>
    <col min="1816" max="1816" width="14.140625" style="6" customWidth="1"/>
    <col min="1817" max="1818" width="19.28515625" style="6" customWidth="1"/>
    <col min="1819" max="1819" width="9.140625" style="6"/>
    <col min="1820" max="1822" width="14.85546875" style="6" customWidth="1"/>
    <col min="1823" max="1823" width="16.7109375" style="6" customWidth="1"/>
    <col min="1824" max="1824" width="16.5703125" style="6" customWidth="1"/>
    <col min="1825" max="1825" width="16.7109375" style="6" customWidth="1"/>
    <col min="1826" max="1826" width="16.28515625" style="6" customWidth="1"/>
    <col min="1827" max="1827" width="11.85546875" style="6" customWidth="1"/>
    <col min="1828" max="1828" width="11.7109375" style="6" customWidth="1"/>
    <col min="1829" max="1829" width="10.85546875" style="6" customWidth="1"/>
    <col min="1830" max="1830" width="12" style="6" customWidth="1"/>
    <col min="1831" max="1831" width="14.7109375" style="6" customWidth="1"/>
    <col min="1832" max="1833" width="18.140625" style="6" customWidth="1"/>
    <col min="1834" max="1834" width="11.28515625" style="6" customWidth="1"/>
    <col min="1835" max="1835" width="9.140625" style="6"/>
    <col min="1836" max="1836" width="9.85546875" style="6" customWidth="1"/>
    <col min="1837" max="1839" width="12.7109375" style="6" customWidth="1"/>
    <col min="1840" max="1842" width="16.7109375" style="6" customWidth="1"/>
    <col min="1843" max="1876" width="19.140625" style="6" customWidth="1"/>
    <col min="1877" max="1888" width="18.140625" style="6" customWidth="1"/>
    <col min="1889" max="2069" width="9.140625" style="6"/>
    <col min="2070" max="2070" width="9.28515625" style="6" customWidth="1"/>
    <col min="2071" max="2071" width="11.42578125" style="6" customWidth="1"/>
    <col min="2072" max="2072" width="14.140625" style="6" customWidth="1"/>
    <col min="2073" max="2074" width="19.28515625" style="6" customWidth="1"/>
    <col min="2075" max="2075" width="9.140625" style="6"/>
    <col min="2076" max="2078" width="14.85546875" style="6" customWidth="1"/>
    <col min="2079" max="2079" width="16.7109375" style="6" customWidth="1"/>
    <col min="2080" max="2080" width="16.5703125" style="6" customWidth="1"/>
    <col min="2081" max="2081" width="16.7109375" style="6" customWidth="1"/>
    <col min="2082" max="2082" width="16.28515625" style="6" customWidth="1"/>
    <col min="2083" max="2083" width="11.85546875" style="6" customWidth="1"/>
    <col min="2084" max="2084" width="11.7109375" style="6" customWidth="1"/>
    <col min="2085" max="2085" width="10.85546875" style="6" customWidth="1"/>
    <col min="2086" max="2086" width="12" style="6" customWidth="1"/>
    <col min="2087" max="2087" width="14.7109375" style="6" customWidth="1"/>
    <col min="2088" max="2089" width="18.140625" style="6" customWidth="1"/>
    <col min="2090" max="2090" width="11.28515625" style="6" customWidth="1"/>
    <col min="2091" max="2091" width="9.140625" style="6"/>
    <col min="2092" max="2092" width="9.85546875" style="6" customWidth="1"/>
    <col min="2093" max="2095" width="12.7109375" style="6" customWidth="1"/>
    <col min="2096" max="2098" width="16.7109375" style="6" customWidth="1"/>
    <col min="2099" max="2132" width="19.140625" style="6" customWidth="1"/>
    <col min="2133" max="2144" width="18.140625" style="6" customWidth="1"/>
    <col min="2145" max="2325" width="9.140625" style="6"/>
    <col min="2326" max="2326" width="9.28515625" style="6" customWidth="1"/>
    <col min="2327" max="2327" width="11.42578125" style="6" customWidth="1"/>
    <col min="2328" max="2328" width="14.140625" style="6" customWidth="1"/>
    <col min="2329" max="2330" width="19.28515625" style="6" customWidth="1"/>
    <col min="2331" max="2331" width="9.140625" style="6"/>
    <col min="2332" max="2334" width="14.85546875" style="6" customWidth="1"/>
    <col min="2335" max="2335" width="16.7109375" style="6" customWidth="1"/>
    <col min="2336" max="2336" width="16.5703125" style="6" customWidth="1"/>
    <col min="2337" max="2337" width="16.7109375" style="6" customWidth="1"/>
    <col min="2338" max="2338" width="16.28515625" style="6" customWidth="1"/>
    <col min="2339" max="2339" width="11.85546875" style="6" customWidth="1"/>
    <col min="2340" max="2340" width="11.7109375" style="6" customWidth="1"/>
    <col min="2341" max="2341" width="10.85546875" style="6" customWidth="1"/>
    <col min="2342" max="2342" width="12" style="6" customWidth="1"/>
    <col min="2343" max="2343" width="14.7109375" style="6" customWidth="1"/>
    <col min="2344" max="2345" width="18.140625" style="6" customWidth="1"/>
    <col min="2346" max="2346" width="11.28515625" style="6" customWidth="1"/>
    <col min="2347" max="2347" width="9.140625" style="6"/>
    <col min="2348" max="2348" width="9.85546875" style="6" customWidth="1"/>
    <col min="2349" max="2351" width="12.7109375" style="6" customWidth="1"/>
    <col min="2352" max="2354" width="16.7109375" style="6" customWidth="1"/>
    <col min="2355" max="2388" width="19.140625" style="6" customWidth="1"/>
    <col min="2389" max="2400" width="18.140625" style="6" customWidth="1"/>
    <col min="2401" max="2581" width="9.140625" style="6"/>
    <col min="2582" max="2582" width="9.28515625" style="6" customWidth="1"/>
    <col min="2583" max="2583" width="11.42578125" style="6" customWidth="1"/>
    <col min="2584" max="2584" width="14.140625" style="6" customWidth="1"/>
    <col min="2585" max="2586" width="19.28515625" style="6" customWidth="1"/>
    <col min="2587" max="2587" width="9.140625" style="6"/>
    <col min="2588" max="2590" width="14.85546875" style="6" customWidth="1"/>
    <col min="2591" max="2591" width="16.7109375" style="6" customWidth="1"/>
    <col min="2592" max="2592" width="16.5703125" style="6" customWidth="1"/>
    <col min="2593" max="2593" width="16.7109375" style="6" customWidth="1"/>
    <col min="2594" max="2594" width="16.28515625" style="6" customWidth="1"/>
    <col min="2595" max="2595" width="11.85546875" style="6" customWidth="1"/>
    <col min="2596" max="2596" width="11.7109375" style="6" customWidth="1"/>
    <col min="2597" max="2597" width="10.85546875" style="6" customWidth="1"/>
    <col min="2598" max="2598" width="12" style="6" customWidth="1"/>
    <col min="2599" max="2599" width="14.7109375" style="6" customWidth="1"/>
    <col min="2600" max="2601" width="18.140625" style="6" customWidth="1"/>
    <col min="2602" max="2602" width="11.28515625" style="6" customWidth="1"/>
    <col min="2603" max="2603" width="9.140625" style="6"/>
    <col min="2604" max="2604" width="9.85546875" style="6" customWidth="1"/>
    <col min="2605" max="2607" width="12.7109375" style="6" customWidth="1"/>
    <col min="2608" max="2610" width="16.7109375" style="6" customWidth="1"/>
    <col min="2611" max="2644" width="19.140625" style="6" customWidth="1"/>
    <col min="2645" max="2656" width="18.140625" style="6" customWidth="1"/>
    <col min="2657" max="2837" width="9.140625" style="6"/>
    <col min="2838" max="2838" width="9.28515625" style="6" customWidth="1"/>
    <col min="2839" max="2839" width="11.42578125" style="6" customWidth="1"/>
    <col min="2840" max="2840" width="14.140625" style="6" customWidth="1"/>
    <col min="2841" max="2842" width="19.28515625" style="6" customWidth="1"/>
    <col min="2843" max="2843" width="9.140625" style="6"/>
    <col min="2844" max="2846" width="14.85546875" style="6" customWidth="1"/>
    <col min="2847" max="2847" width="16.7109375" style="6" customWidth="1"/>
    <col min="2848" max="2848" width="16.5703125" style="6" customWidth="1"/>
    <col min="2849" max="2849" width="16.7109375" style="6" customWidth="1"/>
    <col min="2850" max="2850" width="16.28515625" style="6" customWidth="1"/>
    <col min="2851" max="2851" width="11.85546875" style="6" customWidth="1"/>
    <col min="2852" max="2852" width="11.7109375" style="6" customWidth="1"/>
    <col min="2853" max="2853" width="10.85546875" style="6" customWidth="1"/>
    <col min="2854" max="2854" width="12" style="6" customWidth="1"/>
    <col min="2855" max="2855" width="14.7109375" style="6" customWidth="1"/>
    <col min="2856" max="2857" width="18.140625" style="6" customWidth="1"/>
    <col min="2858" max="2858" width="11.28515625" style="6" customWidth="1"/>
    <col min="2859" max="2859" width="9.140625" style="6"/>
    <col min="2860" max="2860" width="9.85546875" style="6" customWidth="1"/>
    <col min="2861" max="2863" width="12.7109375" style="6" customWidth="1"/>
    <col min="2864" max="2866" width="16.7109375" style="6" customWidth="1"/>
    <col min="2867" max="2900" width="19.140625" style="6" customWidth="1"/>
    <col min="2901" max="2912" width="18.140625" style="6" customWidth="1"/>
    <col min="2913" max="3093" width="9.140625" style="6"/>
    <col min="3094" max="3094" width="9.28515625" style="6" customWidth="1"/>
    <col min="3095" max="3095" width="11.42578125" style="6" customWidth="1"/>
    <col min="3096" max="3096" width="14.140625" style="6" customWidth="1"/>
    <col min="3097" max="3098" width="19.28515625" style="6" customWidth="1"/>
    <col min="3099" max="3099" width="9.140625" style="6"/>
    <col min="3100" max="3102" width="14.85546875" style="6" customWidth="1"/>
    <col min="3103" max="3103" width="16.7109375" style="6" customWidth="1"/>
    <col min="3104" max="3104" width="16.5703125" style="6" customWidth="1"/>
    <col min="3105" max="3105" width="16.7109375" style="6" customWidth="1"/>
    <col min="3106" max="3106" width="16.28515625" style="6" customWidth="1"/>
    <col min="3107" max="3107" width="11.85546875" style="6" customWidth="1"/>
    <col min="3108" max="3108" width="11.7109375" style="6" customWidth="1"/>
    <col min="3109" max="3109" width="10.85546875" style="6" customWidth="1"/>
    <col min="3110" max="3110" width="12" style="6" customWidth="1"/>
    <col min="3111" max="3111" width="14.7109375" style="6" customWidth="1"/>
    <col min="3112" max="3113" width="18.140625" style="6" customWidth="1"/>
    <col min="3114" max="3114" width="11.28515625" style="6" customWidth="1"/>
    <col min="3115" max="3115" width="9.140625" style="6"/>
    <col min="3116" max="3116" width="9.85546875" style="6" customWidth="1"/>
    <col min="3117" max="3119" width="12.7109375" style="6" customWidth="1"/>
    <col min="3120" max="3122" width="16.7109375" style="6" customWidth="1"/>
    <col min="3123" max="3156" width="19.140625" style="6" customWidth="1"/>
    <col min="3157" max="3168" width="18.140625" style="6" customWidth="1"/>
    <col min="3169" max="3349" width="9.140625" style="6"/>
    <col min="3350" max="3350" width="9.28515625" style="6" customWidth="1"/>
    <col min="3351" max="3351" width="11.42578125" style="6" customWidth="1"/>
    <col min="3352" max="3352" width="14.140625" style="6" customWidth="1"/>
    <col min="3353" max="3354" width="19.28515625" style="6" customWidth="1"/>
    <col min="3355" max="3355" width="9.140625" style="6"/>
    <col min="3356" max="3358" width="14.85546875" style="6" customWidth="1"/>
    <col min="3359" max="3359" width="16.7109375" style="6" customWidth="1"/>
    <col min="3360" max="3360" width="16.5703125" style="6" customWidth="1"/>
    <col min="3361" max="3361" width="16.7109375" style="6" customWidth="1"/>
    <col min="3362" max="3362" width="16.28515625" style="6" customWidth="1"/>
    <col min="3363" max="3363" width="11.85546875" style="6" customWidth="1"/>
    <col min="3364" max="3364" width="11.7109375" style="6" customWidth="1"/>
    <col min="3365" max="3365" width="10.85546875" style="6" customWidth="1"/>
    <col min="3366" max="3366" width="12" style="6" customWidth="1"/>
    <col min="3367" max="3367" width="14.7109375" style="6" customWidth="1"/>
    <col min="3368" max="3369" width="18.140625" style="6" customWidth="1"/>
    <col min="3370" max="3370" width="11.28515625" style="6" customWidth="1"/>
    <col min="3371" max="3371" width="9.140625" style="6"/>
    <col min="3372" max="3372" width="9.85546875" style="6" customWidth="1"/>
    <col min="3373" max="3375" width="12.7109375" style="6" customWidth="1"/>
    <col min="3376" max="3378" width="16.7109375" style="6" customWidth="1"/>
    <col min="3379" max="3412" width="19.140625" style="6" customWidth="1"/>
    <col min="3413" max="3424" width="18.140625" style="6" customWidth="1"/>
    <col min="3425" max="3605" width="9.140625" style="6"/>
    <col min="3606" max="3606" width="9.28515625" style="6" customWidth="1"/>
    <col min="3607" max="3607" width="11.42578125" style="6" customWidth="1"/>
    <col min="3608" max="3608" width="14.140625" style="6" customWidth="1"/>
    <col min="3609" max="3610" width="19.28515625" style="6" customWidth="1"/>
    <col min="3611" max="3611" width="9.140625" style="6"/>
    <col min="3612" max="3614" width="14.85546875" style="6" customWidth="1"/>
    <col min="3615" max="3615" width="16.7109375" style="6" customWidth="1"/>
    <col min="3616" max="3616" width="16.5703125" style="6" customWidth="1"/>
    <col min="3617" max="3617" width="16.7109375" style="6" customWidth="1"/>
    <col min="3618" max="3618" width="16.28515625" style="6" customWidth="1"/>
    <col min="3619" max="3619" width="11.85546875" style="6" customWidth="1"/>
    <col min="3620" max="3620" width="11.7109375" style="6" customWidth="1"/>
    <col min="3621" max="3621" width="10.85546875" style="6" customWidth="1"/>
    <col min="3622" max="3622" width="12" style="6" customWidth="1"/>
    <col min="3623" max="3623" width="14.7109375" style="6" customWidth="1"/>
    <col min="3624" max="3625" width="18.140625" style="6" customWidth="1"/>
    <col min="3626" max="3626" width="11.28515625" style="6" customWidth="1"/>
    <col min="3627" max="3627" width="9.140625" style="6"/>
    <col min="3628" max="3628" width="9.85546875" style="6" customWidth="1"/>
    <col min="3629" max="3631" width="12.7109375" style="6" customWidth="1"/>
    <col min="3632" max="3634" width="16.7109375" style="6" customWidth="1"/>
    <col min="3635" max="3668" width="19.140625" style="6" customWidth="1"/>
    <col min="3669" max="3680" width="18.140625" style="6" customWidth="1"/>
    <col min="3681" max="3861" width="9.140625" style="6"/>
    <col min="3862" max="3862" width="9.28515625" style="6" customWidth="1"/>
    <col min="3863" max="3863" width="11.42578125" style="6" customWidth="1"/>
    <col min="3864" max="3864" width="14.140625" style="6" customWidth="1"/>
    <col min="3865" max="3866" width="19.28515625" style="6" customWidth="1"/>
    <col min="3867" max="3867" width="9.140625" style="6"/>
    <col min="3868" max="3870" width="14.85546875" style="6" customWidth="1"/>
    <col min="3871" max="3871" width="16.7109375" style="6" customWidth="1"/>
    <col min="3872" max="3872" width="16.5703125" style="6" customWidth="1"/>
    <col min="3873" max="3873" width="16.7109375" style="6" customWidth="1"/>
    <col min="3874" max="3874" width="16.28515625" style="6" customWidth="1"/>
    <col min="3875" max="3875" width="11.85546875" style="6" customWidth="1"/>
    <col min="3876" max="3876" width="11.7109375" style="6" customWidth="1"/>
    <col min="3877" max="3877" width="10.85546875" style="6" customWidth="1"/>
    <col min="3878" max="3878" width="12" style="6" customWidth="1"/>
    <col min="3879" max="3879" width="14.7109375" style="6" customWidth="1"/>
    <col min="3880" max="3881" width="18.140625" style="6" customWidth="1"/>
    <col min="3882" max="3882" width="11.28515625" style="6" customWidth="1"/>
    <col min="3883" max="3883" width="9.140625" style="6"/>
    <col min="3884" max="3884" width="9.85546875" style="6" customWidth="1"/>
    <col min="3885" max="3887" width="12.7109375" style="6" customWidth="1"/>
    <col min="3888" max="3890" width="16.7109375" style="6" customWidth="1"/>
    <col min="3891" max="3924" width="19.140625" style="6" customWidth="1"/>
    <col min="3925" max="3936" width="18.140625" style="6" customWidth="1"/>
    <col min="3937" max="4117" width="9.140625" style="6"/>
    <col min="4118" max="4118" width="9.28515625" style="6" customWidth="1"/>
    <col min="4119" max="4119" width="11.42578125" style="6" customWidth="1"/>
    <col min="4120" max="4120" width="14.140625" style="6" customWidth="1"/>
    <col min="4121" max="4122" width="19.28515625" style="6" customWidth="1"/>
    <col min="4123" max="4123" width="9.140625" style="6"/>
    <col min="4124" max="4126" width="14.85546875" style="6" customWidth="1"/>
    <col min="4127" max="4127" width="16.7109375" style="6" customWidth="1"/>
    <col min="4128" max="4128" width="16.5703125" style="6" customWidth="1"/>
    <col min="4129" max="4129" width="16.7109375" style="6" customWidth="1"/>
    <col min="4130" max="4130" width="16.28515625" style="6" customWidth="1"/>
    <col min="4131" max="4131" width="11.85546875" style="6" customWidth="1"/>
    <col min="4132" max="4132" width="11.7109375" style="6" customWidth="1"/>
    <col min="4133" max="4133" width="10.85546875" style="6" customWidth="1"/>
    <col min="4134" max="4134" width="12" style="6" customWidth="1"/>
    <col min="4135" max="4135" width="14.7109375" style="6" customWidth="1"/>
    <col min="4136" max="4137" width="18.140625" style="6" customWidth="1"/>
    <col min="4138" max="4138" width="11.28515625" style="6" customWidth="1"/>
    <col min="4139" max="4139" width="9.140625" style="6"/>
    <col min="4140" max="4140" width="9.85546875" style="6" customWidth="1"/>
    <col min="4141" max="4143" width="12.7109375" style="6" customWidth="1"/>
    <col min="4144" max="4146" width="16.7109375" style="6" customWidth="1"/>
    <col min="4147" max="4180" width="19.140625" style="6" customWidth="1"/>
    <col min="4181" max="4192" width="18.140625" style="6" customWidth="1"/>
    <col min="4193" max="4373" width="9.140625" style="6"/>
    <col min="4374" max="4374" width="9.28515625" style="6" customWidth="1"/>
    <col min="4375" max="4375" width="11.42578125" style="6" customWidth="1"/>
    <col min="4376" max="4376" width="14.140625" style="6" customWidth="1"/>
    <col min="4377" max="4378" width="19.28515625" style="6" customWidth="1"/>
    <col min="4379" max="4379" width="9.140625" style="6"/>
    <col min="4380" max="4382" width="14.85546875" style="6" customWidth="1"/>
    <col min="4383" max="4383" width="16.7109375" style="6" customWidth="1"/>
    <col min="4384" max="4384" width="16.5703125" style="6" customWidth="1"/>
    <col min="4385" max="4385" width="16.7109375" style="6" customWidth="1"/>
    <col min="4386" max="4386" width="16.28515625" style="6" customWidth="1"/>
    <col min="4387" max="4387" width="11.85546875" style="6" customWidth="1"/>
    <col min="4388" max="4388" width="11.7109375" style="6" customWidth="1"/>
    <col min="4389" max="4389" width="10.85546875" style="6" customWidth="1"/>
    <col min="4390" max="4390" width="12" style="6" customWidth="1"/>
    <col min="4391" max="4391" width="14.7109375" style="6" customWidth="1"/>
    <col min="4392" max="4393" width="18.140625" style="6" customWidth="1"/>
    <col min="4394" max="4394" width="11.28515625" style="6" customWidth="1"/>
    <col min="4395" max="4395" width="9.140625" style="6"/>
    <col min="4396" max="4396" width="9.85546875" style="6" customWidth="1"/>
    <col min="4397" max="4399" width="12.7109375" style="6" customWidth="1"/>
    <col min="4400" max="4402" width="16.7109375" style="6" customWidth="1"/>
    <col min="4403" max="4436" width="19.140625" style="6" customWidth="1"/>
    <col min="4437" max="4448" width="18.140625" style="6" customWidth="1"/>
    <col min="4449" max="4629" width="9.140625" style="6"/>
    <col min="4630" max="4630" width="9.28515625" style="6" customWidth="1"/>
    <col min="4631" max="4631" width="11.42578125" style="6" customWidth="1"/>
    <col min="4632" max="4632" width="14.140625" style="6" customWidth="1"/>
    <col min="4633" max="4634" width="19.28515625" style="6" customWidth="1"/>
    <col min="4635" max="4635" width="9.140625" style="6"/>
    <col min="4636" max="4638" width="14.85546875" style="6" customWidth="1"/>
    <col min="4639" max="4639" width="16.7109375" style="6" customWidth="1"/>
    <col min="4640" max="4640" width="16.5703125" style="6" customWidth="1"/>
    <col min="4641" max="4641" width="16.7109375" style="6" customWidth="1"/>
    <col min="4642" max="4642" width="16.28515625" style="6" customWidth="1"/>
    <col min="4643" max="4643" width="11.85546875" style="6" customWidth="1"/>
    <col min="4644" max="4644" width="11.7109375" style="6" customWidth="1"/>
    <col min="4645" max="4645" width="10.85546875" style="6" customWidth="1"/>
    <col min="4646" max="4646" width="12" style="6" customWidth="1"/>
    <col min="4647" max="4647" width="14.7109375" style="6" customWidth="1"/>
    <col min="4648" max="4649" width="18.140625" style="6" customWidth="1"/>
    <col min="4650" max="4650" width="11.28515625" style="6" customWidth="1"/>
    <col min="4651" max="4651" width="9.140625" style="6"/>
    <col min="4652" max="4652" width="9.85546875" style="6" customWidth="1"/>
    <col min="4653" max="4655" width="12.7109375" style="6" customWidth="1"/>
    <col min="4656" max="4658" width="16.7109375" style="6" customWidth="1"/>
    <col min="4659" max="4692" width="19.140625" style="6" customWidth="1"/>
    <col min="4693" max="4704" width="18.140625" style="6" customWidth="1"/>
    <col min="4705" max="4885" width="9.140625" style="6"/>
    <col min="4886" max="4886" width="9.28515625" style="6" customWidth="1"/>
    <col min="4887" max="4887" width="11.42578125" style="6" customWidth="1"/>
    <col min="4888" max="4888" width="14.140625" style="6" customWidth="1"/>
    <col min="4889" max="4890" width="19.28515625" style="6" customWidth="1"/>
    <col min="4891" max="4891" width="9.140625" style="6"/>
    <col min="4892" max="4894" width="14.85546875" style="6" customWidth="1"/>
    <col min="4895" max="4895" width="16.7109375" style="6" customWidth="1"/>
    <col min="4896" max="4896" width="16.5703125" style="6" customWidth="1"/>
    <col min="4897" max="4897" width="16.7109375" style="6" customWidth="1"/>
    <col min="4898" max="4898" width="16.28515625" style="6" customWidth="1"/>
    <col min="4899" max="4899" width="11.85546875" style="6" customWidth="1"/>
    <col min="4900" max="4900" width="11.7109375" style="6" customWidth="1"/>
    <col min="4901" max="4901" width="10.85546875" style="6" customWidth="1"/>
    <col min="4902" max="4902" width="12" style="6" customWidth="1"/>
    <col min="4903" max="4903" width="14.7109375" style="6" customWidth="1"/>
    <col min="4904" max="4905" width="18.140625" style="6" customWidth="1"/>
    <col min="4906" max="4906" width="11.28515625" style="6" customWidth="1"/>
    <col min="4907" max="4907" width="9.140625" style="6"/>
    <col min="4908" max="4908" width="9.85546875" style="6" customWidth="1"/>
    <col min="4909" max="4911" width="12.7109375" style="6" customWidth="1"/>
    <col min="4912" max="4914" width="16.7109375" style="6" customWidth="1"/>
    <col min="4915" max="4948" width="19.140625" style="6" customWidth="1"/>
    <col min="4949" max="4960" width="18.140625" style="6" customWidth="1"/>
    <col min="4961" max="5141" width="9.140625" style="6"/>
    <col min="5142" max="5142" width="9.28515625" style="6" customWidth="1"/>
    <col min="5143" max="5143" width="11.42578125" style="6" customWidth="1"/>
    <col min="5144" max="5144" width="14.140625" style="6" customWidth="1"/>
    <col min="5145" max="5146" width="19.28515625" style="6" customWidth="1"/>
    <col min="5147" max="5147" width="9.140625" style="6"/>
    <col min="5148" max="5150" width="14.85546875" style="6" customWidth="1"/>
    <col min="5151" max="5151" width="16.7109375" style="6" customWidth="1"/>
    <col min="5152" max="5152" width="16.5703125" style="6" customWidth="1"/>
    <col min="5153" max="5153" width="16.7109375" style="6" customWidth="1"/>
    <col min="5154" max="5154" width="16.28515625" style="6" customWidth="1"/>
    <col min="5155" max="5155" width="11.85546875" style="6" customWidth="1"/>
    <col min="5156" max="5156" width="11.7109375" style="6" customWidth="1"/>
    <col min="5157" max="5157" width="10.85546875" style="6" customWidth="1"/>
    <col min="5158" max="5158" width="12" style="6" customWidth="1"/>
    <col min="5159" max="5159" width="14.7109375" style="6" customWidth="1"/>
    <col min="5160" max="5161" width="18.140625" style="6" customWidth="1"/>
    <col min="5162" max="5162" width="11.28515625" style="6" customWidth="1"/>
    <col min="5163" max="5163" width="9.140625" style="6"/>
    <col min="5164" max="5164" width="9.85546875" style="6" customWidth="1"/>
    <col min="5165" max="5167" width="12.7109375" style="6" customWidth="1"/>
    <col min="5168" max="5170" width="16.7109375" style="6" customWidth="1"/>
    <col min="5171" max="5204" width="19.140625" style="6" customWidth="1"/>
    <col min="5205" max="5216" width="18.140625" style="6" customWidth="1"/>
    <col min="5217" max="5397" width="9.140625" style="6"/>
    <col min="5398" max="5398" width="9.28515625" style="6" customWidth="1"/>
    <col min="5399" max="5399" width="11.42578125" style="6" customWidth="1"/>
    <col min="5400" max="5400" width="14.140625" style="6" customWidth="1"/>
    <col min="5401" max="5402" width="19.28515625" style="6" customWidth="1"/>
    <col min="5403" max="5403" width="9.140625" style="6"/>
    <col min="5404" max="5406" width="14.85546875" style="6" customWidth="1"/>
    <col min="5407" max="5407" width="16.7109375" style="6" customWidth="1"/>
    <col min="5408" max="5408" width="16.5703125" style="6" customWidth="1"/>
    <col min="5409" max="5409" width="16.7109375" style="6" customWidth="1"/>
    <col min="5410" max="5410" width="16.28515625" style="6" customWidth="1"/>
    <col min="5411" max="5411" width="11.85546875" style="6" customWidth="1"/>
    <col min="5412" max="5412" width="11.7109375" style="6" customWidth="1"/>
    <col min="5413" max="5413" width="10.85546875" style="6" customWidth="1"/>
    <col min="5414" max="5414" width="12" style="6" customWidth="1"/>
    <col min="5415" max="5415" width="14.7109375" style="6" customWidth="1"/>
    <col min="5416" max="5417" width="18.140625" style="6" customWidth="1"/>
    <col min="5418" max="5418" width="11.28515625" style="6" customWidth="1"/>
    <col min="5419" max="5419" width="9.140625" style="6"/>
    <col min="5420" max="5420" width="9.85546875" style="6" customWidth="1"/>
    <col min="5421" max="5423" width="12.7109375" style="6" customWidth="1"/>
    <col min="5424" max="5426" width="16.7109375" style="6" customWidth="1"/>
    <col min="5427" max="5460" width="19.140625" style="6" customWidth="1"/>
    <col min="5461" max="5472" width="18.140625" style="6" customWidth="1"/>
    <col min="5473" max="5653" width="9.140625" style="6"/>
    <col min="5654" max="5654" width="9.28515625" style="6" customWidth="1"/>
    <col min="5655" max="5655" width="11.42578125" style="6" customWidth="1"/>
    <col min="5656" max="5656" width="14.140625" style="6" customWidth="1"/>
    <col min="5657" max="5658" width="19.28515625" style="6" customWidth="1"/>
    <col min="5659" max="5659" width="9.140625" style="6"/>
    <col min="5660" max="5662" width="14.85546875" style="6" customWidth="1"/>
    <col min="5663" max="5663" width="16.7109375" style="6" customWidth="1"/>
    <col min="5664" max="5664" width="16.5703125" style="6" customWidth="1"/>
    <col min="5665" max="5665" width="16.7109375" style="6" customWidth="1"/>
    <col min="5666" max="5666" width="16.28515625" style="6" customWidth="1"/>
    <col min="5667" max="5667" width="11.85546875" style="6" customWidth="1"/>
    <col min="5668" max="5668" width="11.7109375" style="6" customWidth="1"/>
    <col min="5669" max="5669" width="10.85546875" style="6" customWidth="1"/>
    <col min="5670" max="5670" width="12" style="6" customWidth="1"/>
    <col min="5671" max="5671" width="14.7109375" style="6" customWidth="1"/>
    <col min="5672" max="5673" width="18.140625" style="6" customWidth="1"/>
    <col min="5674" max="5674" width="11.28515625" style="6" customWidth="1"/>
    <col min="5675" max="5675" width="9.140625" style="6"/>
    <col min="5676" max="5676" width="9.85546875" style="6" customWidth="1"/>
    <col min="5677" max="5679" width="12.7109375" style="6" customWidth="1"/>
    <col min="5680" max="5682" width="16.7109375" style="6" customWidth="1"/>
    <col min="5683" max="5716" width="19.140625" style="6" customWidth="1"/>
    <col min="5717" max="5728" width="18.140625" style="6" customWidth="1"/>
    <col min="5729" max="5909" width="9.140625" style="6"/>
    <col min="5910" max="5910" width="9.28515625" style="6" customWidth="1"/>
    <col min="5911" max="5911" width="11.42578125" style="6" customWidth="1"/>
    <col min="5912" max="5912" width="14.140625" style="6" customWidth="1"/>
    <col min="5913" max="5914" width="19.28515625" style="6" customWidth="1"/>
    <col min="5915" max="5915" width="9.140625" style="6"/>
    <col min="5916" max="5918" width="14.85546875" style="6" customWidth="1"/>
    <col min="5919" max="5919" width="16.7109375" style="6" customWidth="1"/>
    <col min="5920" max="5920" width="16.5703125" style="6" customWidth="1"/>
    <col min="5921" max="5921" width="16.7109375" style="6" customWidth="1"/>
    <col min="5922" max="5922" width="16.28515625" style="6" customWidth="1"/>
    <col min="5923" max="5923" width="11.85546875" style="6" customWidth="1"/>
    <col min="5924" max="5924" width="11.7109375" style="6" customWidth="1"/>
    <col min="5925" max="5925" width="10.85546875" style="6" customWidth="1"/>
    <col min="5926" max="5926" width="12" style="6" customWidth="1"/>
    <col min="5927" max="5927" width="14.7109375" style="6" customWidth="1"/>
    <col min="5928" max="5929" width="18.140625" style="6" customWidth="1"/>
    <col min="5930" max="5930" width="11.28515625" style="6" customWidth="1"/>
    <col min="5931" max="5931" width="9.140625" style="6"/>
    <col min="5932" max="5932" width="9.85546875" style="6" customWidth="1"/>
    <col min="5933" max="5935" width="12.7109375" style="6" customWidth="1"/>
    <col min="5936" max="5938" width="16.7109375" style="6" customWidth="1"/>
    <col min="5939" max="5972" width="19.140625" style="6" customWidth="1"/>
    <col min="5973" max="5984" width="18.140625" style="6" customWidth="1"/>
    <col min="5985" max="6165" width="9.140625" style="6"/>
    <col min="6166" max="6166" width="9.28515625" style="6" customWidth="1"/>
    <col min="6167" max="6167" width="11.42578125" style="6" customWidth="1"/>
    <col min="6168" max="6168" width="14.140625" style="6" customWidth="1"/>
    <col min="6169" max="6170" width="19.28515625" style="6" customWidth="1"/>
    <col min="6171" max="6171" width="9.140625" style="6"/>
    <col min="6172" max="6174" width="14.85546875" style="6" customWidth="1"/>
    <col min="6175" max="6175" width="16.7109375" style="6" customWidth="1"/>
    <col min="6176" max="6176" width="16.5703125" style="6" customWidth="1"/>
    <col min="6177" max="6177" width="16.7109375" style="6" customWidth="1"/>
    <col min="6178" max="6178" width="16.28515625" style="6" customWidth="1"/>
    <col min="6179" max="6179" width="11.85546875" style="6" customWidth="1"/>
    <col min="6180" max="6180" width="11.7109375" style="6" customWidth="1"/>
    <col min="6181" max="6181" width="10.85546875" style="6" customWidth="1"/>
    <col min="6182" max="6182" width="12" style="6" customWidth="1"/>
    <col min="6183" max="6183" width="14.7109375" style="6" customWidth="1"/>
    <col min="6184" max="6185" width="18.140625" style="6" customWidth="1"/>
    <col min="6186" max="6186" width="11.28515625" style="6" customWidth="1"/>
    <col min="6187" max="6187" width="9.140625" style="6"/>
    <col min="6188" max="6188" width="9.85546875" style="6" customWidth="1"/>
    <col min="6189" max="6191" width="12.7109375" style="6" customWidth="1"/>
    <col min="6192" max="6194" width="16.7109375" style="6" customWidth="1"/>
    <col min="6195" max="6228" width="19.140625" style="6" customWidth="1"/>
    <col min="6229" max="6240" width="18.140625" style="6" customWidth="1"/>
    <col min="6241" max="6421" width="9.140625" style="6"/>
    <col min="6422" max="6422" width="9.28515625" style="6" customWidth="1"/>
    <col min="6423" max="6423" width="11.42578125" style="6" customWidth="1"/>
    <col min="6424" max="6424" width="14.140625" style="6" customWidth="1"/>
    <col min="6425" max="6426" width="19.28515625" style="6" customWidth="1"/>
    <col min="6427" max="6427" width="9.140625" style="6"/>
    <col min="6428" max="6430" width="14.85546875" style="6" customWidth="1"/>
    <col min="6431" max="6431" width="16.7109375" style="6" customWidth="1"/>
    <col min="6432" max="6432" width="16.5703125" style="6" customWidth="1"/>
    <col min="6433" max="6433" width="16.7109375" style="6" customWidth="1"/>
    <col min="6434" max="6434" width="16.28515625" style="6" customWidth="1"/>
    <col min="6435" max="6435" width="11.85546875" style="6" customWidth="1"/>
    <col min="6436" max="6436" width="11.7109375" style="6" customWidth="1"/>
    <col min="6437" max="6437" width="10.85546875" style="6" customWidth="1"/>
    <col min="6438" max="6438" width="12" style="6" customWidth="1"/>
    <col min="6439" max="6439" width="14.7109375" style="6" customWidth="1"/>
    <col min="6440" max="6441" width="18.140625" style="6" customWidth="1"/>
    <col min="6442" max="6442" width="11.28515625" style="6" customWidth="1"/>
    <col min="6443" max="6443" width="9.140625" style="6"/>
    <col min="6444" max="6444" width="9.85546875" style="6" customWidth="1"/>
    <col min="6445" max="6447" width="12.7109375" style="6" customWidth="1"/>
    <col min="6448" max="6450" width="16.7109375" style="6" customWidth="1"/>
    <col min="6451" max="6484" width="19.140625" style="6" customWidth="1"/>
    <col min="6485" max="6496" width="18.140625" style="6" customWidth="1"/>
    <col min="6497" max="6677" width="9.140625" style="6"/>
    <col min="6678" max="6678" width="9.28515625" style="6" customWidth="1"/>
    <col min="6679" max="6679" width="11.42578125" style="6" customWidth="1"/>
    <col min="6680" max="6680" width="14.140625" style="6" customWidth="1"/>
    <col min="6681" max="6682" width="19.28515625" style="6" customWidth="1"/>
    <col min="6683" max="6683" width="9.140625" style="6"/>
    <col min="6684" max="6686" width="14.85546875" style="6" customWidth="1"/>
    <col min="6687" max="6687" width="16.7109375" style="6" customWidth="1"/>
    <col min="6688" max="6688" width="16.5703125" style="6" customWidth="1"/>
    <col min="6689" max="6689" width="16.7109375" style="6" customWidth="1"/>
    <col min="6690" max="6690" width="16.28515625" style="6" customWidth="1"/>
    <col min="6691" max="6691" width="11.85546875" style="6" customWidth="1"/>
    <col min="6692" max="6692" width="11.7109375" style="6" customWidth="1"/>
    <col min="6693" max="6693" width="10.85546875" style="6" customWidth="1"/>
    <col min="6694" max="6694" width="12" style="6" customWidth="1"/>
    <col min="6695" max="6695" width="14.7109375" style="6" customWidth="1"/>
    <col min="6696" max="6697" width="18.140625" style="6" customWidth="1"/>
    <col min="6698" max="6698" width="11.28515625" style="6" customWidth="1"/>
    <col min="6699" max="6699" width="9.140625" style="6"/>
    <col min="6700" max="6700" width="9.85546875" style="6" customWidth="1"/>
    <col min="6701" max="6703" width="12.7109375" style="6" customWidth="1"/>
    <col min="6704" max="6706" width="16.7109375" style="6" customWidth="1"/>
    <col min="6707" max="6740" width="19.140625" style="6" customWidth="1"/>
    <col min="6741" max="6752" width="18.140625" style="6" customWidth="1"/>
    <col min="6753" max="6933" width="9.140625" style="6"/>
    <col min="6934" max="6934" width="9.28515625" style="6" customWidth="1"/>
    <col min="6935" max="6935" width="11.42578125" style="6" customWidth="1"/>
    <col min="6936" max="6936" width="14.140625" style="6" customWidth="1"/>
    <col min="6937" max="6938" width="19.28515625" style="6" customWidth="1"/>
    <col min="6939" max="6939" width="9.140625" style="6"/>
    <col min="6940" max="6942" width="14.85546875" style="6" customWidth="1"/>
    <col min="6943" max="6943" width="16.7109375" style="6" customWidth="1"/>
    <col min="6944" max="6944" width="16.5703125" style="6" customWidth="1"/>
    <col min="6945" max="6945" width="16.7109375" style="6" customWidth="1"/>
    <col min="6946" max="6946" width="16.28515625" style="6" customWidth="1"/>
    <col min="6947" max="6947" width="11.85546875" style="6" customWidth="1"/>
    <col min="6948" max="6948" width="11.7109375" style="6" customWidth="1"/>
    <col min="6949" max="6949" width="10.85546875" style="6" customWidth="1"/>
    <col min="6950" max="6950" width="12" style="6" customWidth="1"/>
    <col min="6951" max="6951" width="14.7109375" style="6" customWidth="1"/>
    <col min="6952" max="6953" width="18.140625" style="6" customWidth="1"/>
    <col min="6954" max="6954" width="11.28515625" style="6" customWidth="1"/>
    <col min="6955" max="6955" width="9.140625" style="6"/>
    <col min="6956" max="6956" width="9.85546875" style="6" customWidth="1"/>
    <col min="6957" max="6959" width="12.7109375" style="6" customWidth="1"/>
    <col min="6960" max="6962" width="16.7109375" style="6" customWidth="1"/>
    <col min="6963" max="6996" width="19.140625" style="6" customWidth="1"/>
    <col min="6997" max="7008" width="18.140625" style="6" customWidth="1"/>
    <col min="7009" max="7189" width="9.140625" style="6"/>
    <col min="7190" max="7190" width="9.28515625" style="6" customWidth="1"/>
    <col min="7191" max="7191" width="11.42578125" style="6" customWidth="1"/>
    <col min="7192" max="7192" width="14.140625" style="6" customWidth="1"/>
    <col min="7193" max="7194" width="19.28515625" style="6" customWidth="1"/>
    <col min="7195" max="7195" width="9.140625" style="6"/>
    <col min="7196" max="7198" width="14.85546875" style="6" customWidth="1"/>
    <col min="7199" max="7199" width="16.7109375" style="6" customWidth="1"/>
    <col min="7200" max="7200" width="16.5703125" style="6" customWidth="1"/>
    <col min="7201" max="7201" width="16.7109375" style="6" customWidth="1"/>
    <col min="7202" max="7202" width="16.28515625" style="6" customWidth="1"/>
    <col min="7203" max="7203" width="11.85546875" style="6" customWidth="1"/>
    <col min="7204" max="7204" width="11.7109375" style="6" customWidth="1"/>
    <col min="7205" max="7205" width="10.85546875" style="6" customWidth="1"/>
    <col min="7206" max="7206" width="12" style="6" customWidth="1"/>
    <col min="7207" max="7207" width="14.7109375" style="6" customWidth="1"/>
    <col min="7208" max="7209" width="18.140625" style="6" customWidth="1"/>
    <col min="7210" max="7210" width="11.28515625" style="6" customWidth="1"/>
    <col min="7211" max="7211" width="9.140625" style="6"/>
    <col min="7212" max="7212" width="9.85546875" style="6" customWidth="1"/>
    <col min="7213" max="7215" width="12.7109375" style="6" customWidth="1"/>
    <col min="7216" max="7218" width="16.7109375" style="6" customWidth="1"/>
    <col min="7219" max="7252" width="19.140625" style="6" customWidth="1"/>
    <col min="7253" max="7264" width="18.140625" style="6" customWidth="1"/>
    <col min="7265" max="7445" width="9.140625" style="6"/>
    <col min="7446" max="7446" width="9.28515625" style="6" customWidth="1"/>
    <col min="7447" max="7447" width="11.42578125" style="6" customWidth="1"/>
    <col min="7448" max="7448" width="14.140625" style="6" customWidth="1"/>
    <col min="7449" max="7450" width="19.28515625" style="6" customWidth="1"/>
    <col min="7451" max="7451" width="9.140625" style="6"/>
    <col min="7452" max="7454" width="14.85546875" style="6" customWidth="1"/>
    <col min="7455" max="7455" width="16.7109375" style="6" customWidth="1"/>
    <col min="7456" max="7456" width="16.5703125" style="6" customWidth="1"/>
    <col min="7457" max="7457" width="16.7109375" style="6" customWidth="1"/>
    <col min="7458" max="7458" width="16.28515625" style="6" customWidth="1"/>
    <col min="7459" max="7459" width="11.85546875" style="6" customWidth="1"/>
    <col min="7460" max="7460" width="11.7109375" style="6" customWidth="1"/>
    <col min="7461" max="7461" width="10.85546875" style="6" customWidth="1"/>
    <col min="7462" max="7462" width="12" style="6" customWidth="1"/>
    <col min="7463" max="7463" width="14.7109375" style="6" customWidth="1"/>
    <col min="7464" max="7465" width="18.140625" style="6" customWidth="1"/>
    <col min="7466" max="7466" width="11.28515625" style="6" customWidth="1"/>
    <col min="7467" max="7467" width="9.140625" style="6"/>
    <col min="7468" max="7468" width="9.85546875" style="6" customWidth="1"/>
    <col min="7469" max="7471" width="12.7109375" style="6" customWidth="1"/>
    <col min="7472" max="7474" width="16.7109375" style="6" customWidth="1"/>
    <col min="7475" max="7508" width="19.140625" style="6" customWidth="1"/>
    <col min="7509" max="7520" width="18.140625" style="6" customWidth="1"/>
    <col min="7521" max="7701" width="9.140625" style="6"/>
    <col min="7702" max="7702" width="9.28515625" style="6" customWidth="1"/>
    <col min="7703" max="7703" width="11.42578125" style="6" customWidth="1"/>
    <col min="7704" max="7704" width="14.140625" style="6" customWidth="1"/>
    <col min="7705" max="7706" width="19.28515625" style="6" customWidth="1"/>
    <col min="7707" max="7707" width="9.140625" style="6"/>
    <col min="7708" max="7710" width="14.85546875" style="6" customWidth="1"/>
    <col min="7711" max="7711" width="16.7109375" style="6" customWidth="1"/>
    <col min="7712" max="7712" width="16.5703125" style="6" customWidth="1"/>
    <col min="7713" max="7713" width="16.7109375" style="6" customWidth="1"/>
    <col min="7714" max="7714" width="16.28515625" style="6" customWidth="1"/>
    <col min="7715" max="7715" width="11.85546875" style="6" customWidth="1"/>
    <col min="7716" max="7716" width="11.7109375" style="6" customWidth="1"/>
    <col min="7717" max="7717" width="10.85546875" style="6" customWidth="1"/>
    <col min="7718" max="7718" width="12" style="6" customWidth="1"/>
    <col min="7719" max="7719" width="14.7109375" style="6" customWidth="1"/>
    <col min="7720" max="7721" width="18.140625" style="6" customWidth="1"/>
    <col min="7722" max="7722" width="11.28515625" style="6" customWidth="1"/>
    <col min="7723" max="7723" width="9.140625" style="6"/>
    <col min="7724" max="7724" width="9.85546875" style="6" customWidth="1"/>
    <col min="7725" max="7727" width="12.7109375" style="6" customWidth="1"/>
    <col min="7728" max="7730" width="16.7109375" style="6" customWidth="1"/>
    <col min="7731" max="7764" width="19.140625" style="6" customWidth="1"/>
    <col min="7765" max="7776" width="18.140625" style="6" customWidth="1"/>
    <col min="7777" max="7957" width="9.140625" style="6"/>
    <col min="7958" max="7958" width="9.28515625" style="6" customWidth="1"/>
    <col min="7959" max="7959" width="11.42578125" style="6" customWidth="1"/>
    <col min="7960" max="7960" width="14.140625" style="6" customWidth="1"/>
    <col min="7961" max="7962" width="19.28515625" style="6" customWidth="1"/>
    <col min="7963" max="7963" width="9.140625" style="6"/>
    <col min="7964" max="7966" width="14.85546875" style="6" customWidth="1"/>
    <col min="7967" max="7967" width="16.7109375" style="6" customWidth="1"/>
    <col min="7968" max="7968" width="16.5703125" style="6" customWidth="1"/>
    <col min="7969" max="7969" width="16.7109375" style="6" customWidth="1"/>
    <col min="7970" max="7970" width="16.28515625" style="6" customWidth="1"/>
    <col min="7971" max="7971" width="11.85546875" style="6" customWidth="1"/>
    <col min="7972" max="7972" width="11.7109375" style="6" customWidth="1"/>
    <col min="7973" max="7973" width="10.85546875" style="6" customWidth="1"/>
    <col min="7974" max="7974" width="12" style="6" customWidth="1"/>
    <col min="7975" max="7975" width="14.7109375" style="6" customWidth="1"/>
    <col min="7976" max="7977" width="18.140625" style="6" customWidth="1"/>
    <col min="7978" max="7978" width="11.28515625" style="6" customWidth="1"/>
    <col min="7979" max="7979" width="9.140625" style="6"/>
    <col min="7980" max="7980" width="9.85546875" style="6" customWidth="1"/>
    <col min="7981" max="7983" width="12.7109375" style="6" customWidth="1"/>
    <col min="7984" max="7986" width="16.7109375" style="6" customWidth="1"/>
    <col min="7987" max="8020" width="19.140625" style="6" customWidth="1"/>
    <col min="8021" max="8032" width="18.140625" style="6" customWidth="1"/>
    <col min="8033" max="8213" width="9.140625" style="6"/>
    <col min="8214" max="8214" width="9.28515625" style="6" customWidth="1"/>
    <col min="8215" max="8215" width="11.42578125" style="6" customWidth="1"/>
    <col min="8216" max="8216" width="14.140625" style="6" customWidth="1"/>
    <col min="8217" max="8218" width="19.28515625" style="6" customWidth="1"/>
    <col min="8219" max="8219" width="9.140625" style="6"/>
    <col min="8220" max="8222" width="14.85546875" style="6" customWidth="1"/>
    <col min="8223" max="8223" width="16.7109375" style="6" customWidth="1"/>
    <col min="8224" max="8224" width="16.5703125" style="6" customWidth="1"/>
    <col min="8225" max="8225" width="16.7109375" style="6" customWidth="1"/>
    <col min="8226" max="8226" width="16.28515625" style="6" customWidth="1"/>
    <col min="8227" max="8227" width="11.85546875" style="6" customWidth="1"/>
    <col min="8228" max="8228" width="11.7109375" style="6" customWidth="1"/>
    <col min="8229" max="8229" width="10.85546875" style="6" customWidth="1"/>
    <col min="8230" max="8230" width="12" style="6" customWidth="1"/>
    <col min="8231" max="8231" width="14.7109375" style="6" customWidth="1"/>
    <col min="8232" max="8233" width="18.140625" style="6" customWidth="1"/>
    <col min="8234" max="8234" width="11.28515625" style="6" customWidth="1"/>
    <col min="8235" max="8235" width="9.140625" style="6"/>
    <col min="8236" max="8236" width="9.85546875" style="6" customWidth="1"/>
    <col min="8237" max="8239" width="12.7109375" style="6" customWidth="1"/>
    <col min="8240" max="8242" width="16.7109375" style="6" customWidth="1"/>
    <col min="8243" max="8276" width="19.140625" style="6" customWidth="1"/>
    <col min="8277" max="8288" width="18.140625" style="6" customWidth="1"/>
    <col min="8289" max="8469" width="9.140625" style="6"/>
    <col min="8470" max="8470" width="9.28515625" style="6" customWidth="1"/>
    <col min="8471" max="8471" width="11.42578125" style="6" customWidth="1"/>
    <col min="8472" max="8472" width="14.140625" style="6" customWidth="1"/>
    <col min="8473" max="8474" width="19.28515625" style="6" customWidth="1"/>
    <col min="8475" max="8475" width="9.140625" style="6"/>
    <col min="8476" max="8478" width="14.85546875" style="6" customWidth="1"/>
    <col min="8479" max="8479" width="16.7109375" style="6" customWidth="1"/>
    <col min="8480" max="8480" width="16.5703125" style="6" customWidth="1"/>
    <col min="8481" max="8481" width="16.7109375" style="6" customWidth="1"/>
    <col min="8482" max="8482" width="16.28515625" style="6" customWidth="1"/>
    <col min="8483" max="8483" width="11.85546875" style="6" customWidth="1"/>
    <col min="8484" max="8484" width="11.7109375" style="6" customWidth="1"/>
    <col min="8485" max="8485" width="10.85546875" style="6" customWidth="1"/>
    <col min="8486" max="8486" width="12" style="6" customWidth="1"/>
    <col min="8487" max="8487" width="14.7109375" style="6" customWidth="1"/>
    <col min="8488" max="8489" width="18.140625" style="6" customWidth="1"/>
    <col min="8490" max="8490" width="11.28515625" style="6" customWidth="1"/>
    <col min="8491" max="8491" width="9.140625" style="6"/>
    <col min="8492" max="8492" width="9.85546875" style="6" customWidth="1"/>
    <col min="8493" max="8495" width="12.7109375" style="6" customWidth="1"/>
    <col min="8496" max="8498" width="16.7109375" style="6" customWidth="1"/>
    <col min="8499" max="8532" width="19.140625" style="6" customWidth="1"/>
    <col min="8533" max="8544" width="18.140625" style="6" customWidth="1"/>
    <col min="8545" max="8725" width="9.140625" style="6"/>
    <col min="8726" max="8726" width="9.28515625" style="6" customWidth="1"/>
    <col min="8727" max="8727" width="11.42578125" style="6" customWidth="1"/>
    <col min="8728" max="8728" width="14.140625" style="6" customWidth="1"/>
    <col min="8729" max="8730" width="19.28515625" style="6" customWidth="1"/>
    <col min="8731" max="8731" width="9.140625" style="6"/>
    <col min="8732" max="8734" width="14.85546875" style="6" customWidth="1"/>
    <col min="8735" max="8735" width="16.7109375" style="6" customWidth="1"/>
    <col min="8736" max="8736" width="16.5703125" style="6" customWidth="1"/>
    <col min="8737" max="8737" width="16.7109375" style="6" customWidth="1"/>
    <col min="8738" max="8738" width="16.28515625" style="6" customWidth="1"/>
    <col min="8739" max="8739" width="11.85546875" style="6" customWidth="1"/>
    <col min="8740" max="8740" width="11.7109375" style="6" customWidth="1"/>
    <col min="8741" max="8741" width="10.85546875" style="6" customWidth="1"/>
    <col min="8742" max="8742" width="12" style="6" customWidth="1"/>
    <col min="8743" max="8743" width="14.7109375" style="6" customWidth="1"/>
    <col min="8744" max="8745" width="18.140625" style="6" customWidth="1"/>
    <col min="8746" max="8746" width="11.28515625" style="6" customWidth="1"/>
    <col min="8747" max="8747" width="9.140625" style="6"/>
    <col min="8748" max="8748" width="9.85546875" style="6" customWidth="1"/>
    <col min="8749" max="8751" width="12.7109375" style="6" customWidth="1"/>
    <col min="8752" max="8754" width="16.7109375" style="6" customWidth="1"/>
    <col min="8755" max="8788" width="19.140625" style="6" customWidth="1"/>
    <col min="8789" max="8800" width="18.140625" style="6" customWidth="1"/>
    <col min="8801" max="8981" width="9.140625" style="6"/>
    <col min="8982" max="8982" width="9.28515625" style="6" customWidth="1"/>
    <col min="8983" max="8983" width="11.42578125" style="6" customWidth="1"/>
    <col min="8984" max="8984" width="14.140625" style="6" customWidth="1"/>
    <col min="8985" max="8986" width="19.28515625" style="6" customWidth="1"/>
    <col min="8987" max="8987" width="9.140625" style="6"/>
    <col min="8988" max="8990" width="14.85546875" style="6" customWidth="1"/>
    <col min="8991" max="8991" width="16.7109375" style="6" customWidth="1"/>
    <col min="8992" max="8992" width="16.5703125" style="6" customWidth="1"/>
    <col min="8993" max="8993" width="16.7109375" style="6" customWidth="1"/>
    <col min="8994" max="8994" width="16.28515625" style="6" customWidth="1"/>
    <col min="8995" max="8995" width="11.85546875" style="6" customWidth="1"/>
    <col min="8996" max="8996" width="11.7109375" style="6" customWidth="1"/>
    <col min="8997" max="8997" width="10.85546875" style="6" customWidth="1"/>
    <col min="8998" max="8998" width="12" style="6" customWidth="1"/>
    <col min="8999" max="8999" width="14.7109375" style="6" customWidth="1"/>
    <col min="9000" max="9001" width="18.140625" style="6" customWidth="1"/>
    <col min="9002" max="9002" width="11.28515625" style="6" customWidth="1"/>
    <col min="9003" max="9003" width="9.140625" style="6"/>
    <col min="9004" max="9004" width="9.85546875" style="6" customWidth="1"/>
    <col min="9005" max="9007" width="12.7109375" style="6" customWidth="1"/>
    <col min="9008" max="9010" width="16.7109375" style="6" customWidth="1"/>
    <col min="9011" max="9044" width="19.140625" style="6" customWidth="1"/>
    <col min="9045" max="9056" width="18.140625" style="6" customWidth="1"/>
    <col min="9057" max="9237" width="9.140625" style="6"/>
    <col min="9238" max="9238" width="9.28515625" style="6" customWidth="1"/>
    <col min="9239" max="9239" width="11.42578125" style="6" customWidth="1"/>
    <col min="9240" max="9240" width="14.140625" style="6" customWidth="1"/>
    <col min="9241" max="9242" width="19.28515625" style="6" customWidth="1"/>
    <col min="9243" max="9243" width="9.140625" style="6"/>
    <col min="9244" max="9246" width="14.85546875" style="6" customWidth="1"/>
    <col min="9247" max="9247" width="16.7109375" style="6" customWidth="1"/>
    <col min="9248" max="9248" width="16.5703125" style="6" customWidth="1"/>
    <col min="9249" max="9249" width="16.7109375" style="6" customWidth="1"/>
    <col min="9250" max="9250" width="16.28515625" style="6" customWidth="1"/>
    <col min="9251" max="9251" width="11.85546875" style="6" customWidth="1"/>
    <col min="9252" max="9252" width="11.7109375" style="6" customWidth="1"/>
    <col min="9253" max="9253" width="10.85546875" style="6" customWidth="1"/>
    <col min="9254" max="9254" width="12" style="6" customWidth="1"/>
    <col min="9255" max="9255" width="14.7109375" style="6" customWidth="1"/>
    <col min="9256" max="9257" width="18.140625" style="6" customWidth="1"/>
    <col min="9258" max="9258" width="11.28515625" style="6" customWidth="1"/>
    <col min="9259" max="9259" width="9.140625" style="6"/>
    <col min="9260" max="9260" width="9.85546875" style="6" customWidth="1"/>
    <col min="9261" max="9263" width="12.7109375" style="6" customWidth="1"/>
    <col min="9264" max="9266" width="16.7109375" style="6" customWidth="1"/>
    <col min="9267" max="9300" width="19.140625" style="6" customWidth="1"/>
    <col min="9301" max="9312" width="18.140625" style="6" customWidth="1"/>
    <col min="9313" max="9493" width="9.140625" style="6"/>
    <col min="9494" max="9494" width="9.28515625" style="6" customWidth="1"/>
    <col min="9495" max="9495" width="11.42578125" style="6" customWidth="1"/>
    <col min="9496" max="9496" width="14.140625" style="6" customWidth="1"/>
    <col min="9497" max="9498" width="19.28515625" style="6" customWidth="1"/>
    <col min="9499" max="9499" width="9.140625" style="6"/>
    <col min="9500" max="9502" width="14.85546875" style="6" customWidth="1"/>
    <col min="9503" max="9503" width="16.7109375" style="6" customWidth="1"/>
    <col min="9504" max="9504" width="16.5703125" style="6" customWidth="1"/>
    <col min="9505" max="9505" width="16.7109375" style="6" customWidth="1"/>
    <col min="9506" max="9506" width="16.28515625" style="6" customWidth="1"/>
    <col min="9507" max="9507" width="11.85546875" style="6" customWidth="1"/>
    <col min="9508" max="9508" width="11.7109375" style="6" customWidth="1"/>
    <col min="9509" max="9509" width="10.85546875" style="6" customWidth="1"/>
    <col min="9510" max="9510" width="12" style="6" customWidth="1"/>
    <col min="9511" max="9511" width="14.7109375" style="6" customWidth="1"/>
    <col min="9512" max="9513" width="18.140625" style="6" customWidth="1"/>
    <col min="9514" max="9514" width="11.28515625" style="6" customWidth="1"/>
    <col min="9515" max="9515" width="9.140625" style="6"/>
    <col min="9516" max="9516" width="9.85546875" style="6" customWidth="1"/>
    <col min="9517" max="9519" width="12.7109375" style="6" customWidth="1"/>
    <col min="9520" max="9522" width="16.7109375" style="6" customWidth="1"/>
    <col min="9523" max="9556" width="19.140625" style="6" customWidth="1"/>
    <col min="9557" max="9568" width="18.140625" style="6" customWidth="1"/>
    <col min="9569" max="9749" width="9.140625" style="6"/>
    <col min="9750" max="9750" width="9.28515625" style="6" customWidth="1"/>
    <col min="9751" max="9751" width="11.42578125" style="6" customWidth="1"/>
    <col min="9752" max="9752" width="14.140625" style="6" customWidth="1"/>
    <col min="9753" max="9754" width="19.28515625" style="6" customWidth="1"/>
    <col min="9755" max="9755" width="9.140625" style="6"/>
    <col min="9756" max="9758" width="14.85546875" style="6" customWidth="1"/>
    <col min="9759" max="9759" width="16.7109375" style="6" customWidth="1"/>
    <col min="9760" max="9760" width="16.5703125" style="6" customWidth="1"/>
    <col min="9761" max="9761" width="16.7109375" style="6" customWidth="1"/>
    <col min="9762" max="9762" width="16.28515625" style="6" customWidth="1"/>
    <col min="9763" max="9763" width="11.85546875" style="6" customWidth="1"/>
    <col min="9764" max="9764" width="11.7109375" style="6" customWidth="1"/>
    <col min="9765" max="9765" width="10.85546875" style="6" customWidth="1"/>
    <col min="9766" max="9766" width="12" style="6" customWidth="1"/>
    <col min="9767" max="9767" width="14.7109375" style="6" customWidth="1"/>
    <col min="9768" max="9769" width="18.140625" style="6" customWidth="1"/>
    <col min="9770" max="9770" width="11.28515625" style="6" customWidth="1"/>
    <col min="9771" max="9771" width="9.140625" style="6"/>
    <col min="9772" max="9772" width="9.85546875" style="6" customWidth="1"/>
    <col min="9773" max="9775" width="12.7109375" style="6" customWidth="1"/>
    <col min="9776" max="9778" width="16.7109375" style="6" customWidth="1"/>
    <col min="9779" max="9812" width="19.140625" style="6" customWidth="1"/>
    <col min="9813" max="9824" width="18.140625" style="6" customWidth="1"/>
    <col min="9825" max="10005" width="9.140625" style="6"/>
    <col min="10006" max="10006" width="9.28515625" style="6" customWidth="1"/>
    <col min="10007" max="10007" width="11.42578125" style="6" customWidth="1"/>
    <col min="10008" max="10008" width="14.140625" style="6" customWidth="1"/>
    <col min="10009" max="10010" width="19.28515625" style="6" customWidth="1"/>
    <col min="10011" max="10011" width="9.140625" style="6"/>
    <col min="10012" max="10014" width="14.85546875" style="6" customWidth="1"/>
    <col min="10015" max="10015" width="16.7109375" style="6" customWidth="1"/>
    <col min="10016" max="10016" width="16.5703125" style="6" customWidth="1"/>
    <col min="10017" max="10017" width="16.7109375" style="6" customWidth="1"/>
    <col min="10018" max="10018" width="16.28515625" style="6" customWidth="1"/>
    <col min="10019" max="10019" width="11.85546875" style="6" customWidth="1"/>
    <col min="10020" max="10020" width="11.7109375" style="6" customWidth="1"/>
    <col min="10021" max="10021" width="10.85546875" style="6" customWidth="1"/>
    <col min="10022" max="10022" width="12" style="6" customWidth="1"/>
    <col min="10023" max="10023" width="14.7109375" style="6" customWidth="1"/>
    <col min="10024" max="10025" width="18.140625" style="6" customWidth="1"/>
    <col min="10026" max="10026" width="11.28515625" style="6" customWidth="1"/>
    <col min="10027" max="10027" width="9.140625" style="6"/>
    <col min="10028" max="10028" width="9.85546875" style="6" customWidth="1"/>
    <col min="10029" max="10031" width="12.7109375" style="6" customWidth="1"/>
    <col min="10032" max="10034" width="16.7109375" style="6" customWidth="1"/>
    <col min="10035" max="10068" width="19.140625" style="6" customWidth="1"/>
    <col min="10069" max="10080" width="18.140625" style="6" customWidth="1"/>
    <col min="10081" max="10261" width="9.140625" style="6"/>
    <col min="10262" max="10262" width="9.28515625" style="6" customWidth="1"/>
    <col min="10263" max="10263" width="11.42578125" style="6" customWidth="1"/>
    <col min="10264" max="10264" width="14.140625" style="6" customWidth="1"/>
    <col min="10265" max="10266" width="19.28515625" style="6" customWidth="1"/>
    <col min="10267" max="10267" width="9.140625" style="6"/>
    <col min="10268" max="10270" width="14.85546875" style="6" customWidth="1"/>
    <col min="10271" max="10271" width="16.7109375" style="6" customWidth="1"/>
    <col min="10272" max="10272" width="16.5703125" style="6" customWidth="1"/>
    <col min="10273" max="10273" width="16.7109375" style="6" customWidth="1"/>
    <col min="10274" max="10274" width="16.28515625" style="6" customWidth="1"/>
    <col min="10275" max="10275" width="11.85546875" style="6" customWidth="1"/>
    <col min="10276" max="10276" width="11.7109375" style="6" customWidth="1"/>
    <col min="10277" max="10277" width="10.85546875" style="6" customWidth="1"/>
    <col min="10278" max="10278" width="12" style="6" customWidth="1"/>
    <col min="10279" max="10279" width="14.7109375" style="6" customWidth="1"/>
    <col min="10280" max="10281" width="18.140625" style="6" customWidth="1"/>
    <col min="10282" max="10282" width="11.28515625" style="6" customWidth="1"/>
    <col min="10283" max="10283" width="9.140625" style="6"/>
    <col min="10284" max="10284" width="9.85546875" style="6" customWidth="1"/>
    <col min="10285" max="10287" width="12.7109375" style="6" customWidth="1"/>
    <col min="10288" max="10290" width="16.7109375" style="6" customWidth="1"/>
    <col min="10291" max="10324" width="19.140625" style="6" customWidth="1"/>
    <col min="10325" max="10336" width="18.140625" style="6" customWidth="1"/>
    <col min="10337" max="10517" width="9.140625" style="6"/>
    <col min="10518" max="10518" width="9.28515625" style="6" customWidth="1"/>
    <col min="10519" max="10519" width="11.42578125" style="6" customWidth="1"/>
    <col min="10520" max="10520" width="14.140625" style="6" customWidth="1"/>
    <col min="10521" max="10522" width="19.28515625" style="6" customWidth="1"/>
    <col min="10523" max="10523" width="9.140625" style="6"/>
    <col min="10524" max="10526" width="14.85546875" style="6" customWidth="1"/>
    <col min="10527" max="10527" width="16.7109375" style="6" customWidth="1"/>
    <col min="10528" max="10528" width="16.5703125" style="6" customWidth="1"/>
    <col min="10529" max="10529" width="16.7109375" style="6" customWidth="1"/>
    <col min="10530" max="10530" width="16.28515625" style="6" customWidth="1"/>
    <col min="10531" max="10531" width="11.85546875" style="6" customWidth="1"/>
    <col min="10532" max="10532" width="11.7109375" style="6" customWidth="1"/>
    <col min="10533" max="10533" width="10.85546875" style="6" customWidth="1"/>
    <col min="10534" max="10534" width="12" style="6" customWidth="1"/>
    <col min="10535" max="10535" width="14.7109375" style="6" customWidth="1"/>
    <col min="10536" max="10537" width="18.140625" style="6" customWidth="1"/>
    <col min="10538" max="10538" width="11.28515625" style="6" customWidth="1"/>
    <col min="10539" max="10539" width="9.140625" style="6"/>
    <col min="10540" max="10540" width="9.85546875" style="6" customWidth="1"/>
    <col min="10541" max="10543" width="12.7109375" style="6" customWidth="1"/>
    <col min="10544" max="10546" width="16.7109375" style="6" customWidth="1"/>
    <col min="10547" max="10580" width="19.140625" style="6" customWidth="1"/>
    <col min="10581" max="10592" width="18.140625" style="6" customWidth="1"/>
    <col min="10593" max="10773" width="9.140625" style="6"/>
    <col min="10774" max="10774" width="9.28515625" style="6" customWidth="1"/>
    <col min="10775" max="10775" width="11.42578125" style="6" customWidth="1"/>
    <col min="10776" max="10776" width="14.140625" style="6" customWidth="1"/>
    <col min="10777" max="10778" width="19.28515625" style="6" customWidth="1"/>
    <col min="10779" max="10779" width="9.140625" style="6"/>
    <col min="10780" max="10782" width="14.85546875" style="6" customWidth="1"/>
    <col min="10783" max="10783" width="16.7109375" style="6" customWidth="1"/>
    <col min="10784" max="10784" width="16.5703125" style="6" customWidth="1"/>
    <col min="10785" max="10785" width="16.7109375" style="6" customWidth="1"/>
    <col min="10786" max="10786" width="16.28515625" style="6" customWidth="1"/>
    <col min="10787" max="10787" width="11.85546875" style="6" customWidth="1"/>
    <col min="10788" max="10788" width="11.7109375" style="6" customWidth="1"/>
    <col min="10789" max="10789" width="10.85546875" style="6" customWidth="1"/>
    <col min="10790" max="10790" width="12" style="6" customWidth="1"/>
    <col min="10791" max="10791" width="14.7109375" style="6" customWidth="1"/>
    <col min="10792" max="10793" width="18.140625" style="6" customWidth="1"/>
    <col min="10794" max="10794" width="11.28515625" style="6" customWidth="1"/>
    <col min="10795" max="10795" width="9.140625" style="6"/>
    <col min="10796" max="10796" width="9.85546875" style="6" customWidth="1"/>
    <col min="10797" max="10799" width="12.7109375" style="6" customWidth="1"/>
    <col min="10800" max="10802" width="16.7109375" style="6" customWidth="1"/>
    <col min="10803" max="10836" width="19.140625" style="6" customWidth="1"/>
    <col min="10837" max="10848" width="18.140625" style="6" customWidth="1"/>
    <col min="10849" max="11029" width="9.140625" style="6"/>
    <col min="11030" max="11030" width="9.28515625" style="6" customWidth="1"/>
    <col min="11031" max="11031" width="11.42578125" style="6" customWidth="1"/>
    <col min="11032" max="11032" width="14.140625" style="6" customWidth="1"/>
    <col min="11033" max="11034" width="19.28515625" style="6" customWidth="1"/>
    <col min="11035" max="11035" width="9.140625" style="6"/>
    <col min="11036" max="11038" width="14.85546875" style="6" customWidth="1"/>
    <col min="11039" max="11039" width="16.7109375" style="6" customWidth="1"/>
    <col min="11040" max="11040" width="16.5703125" style="6" customWidth="1"/>
    <col min="11041" max="11041" width="16.7109375" style="6" customWidth="1"/>
    <col min="11042" max="11042" width="16.28515625" style="6" customWidth="1"/>
    <col min="11043" max="11043" width="11.85546875" style="6" customWidth="1"/>
    <col min="11044" max="11044" width="11.7109375" style="6" customWidth="1"/>
    <col min="11045" max="11045" width="10.85546875" style="6" customWidth="1"/>
    <col min="11046" max="11046" width="12" style="6" customWidth="1"/>
    <col min="11047" max="11047" width="14.7109375" style="6" customWidth="1"/>
    <col min="11048" max="11049" width="18.140625" style="6" customWidth="1"/>
    <col min="11050" max="11050" width="11.28515625" style="6" customWidth="1"/>
    <col min="11051" max="11051" width="9.140625" style="6"/>
    <col min="11052" max="11052" width="9.85546875" style="6" customWidth="1"/>
    <col min="11053" max="11055" width="12.7109375" style="6" customWidth="1"/>
    <col min="11056" max="11058" width="16.7109375" style="6" customWidth="1"/>
    <col min="11059" max="11092" width="19.140625" style="6" customWidth="1"/>
    <col min="11093" max="11104" width="18.140625" style="6" customWidth="1"/>
    <col min="11105" max="11285" width="9.140625" style="6"/>
    <col min="11286" max="11286" width="9.28515625" style="6" customWidth="1"/>
    <col min="11287" max="11287" width="11.42578125" style="6" customWidth="1"/>
    <col min="11288" max="11288" width="14.140625" style="6" customWidth="1"/>
    <col min="11289" max="11290" width="19.28515625" style="6" customWidth="1"/>
    <col min="11291" max="11291" width="9.140625" style="6"/>
    <col min="11292" max="11294" width="14.85546875" style="6" customWidth="1"/>
    <col min="11295" max="11295" width="16.7109375" style="6" customWidth="1"/>
    <col min="11296" max="11296" width="16.5703125" style="6" customWidth="1"/>
    <col min="11297" max="11297" width="16.7109375" style="6" customWidth="1"/>
    <col min="11298" max="11298" width="16.28515625" style="6" customWidth="1"/>
    <col min="11299" max="11299" width="11.85546875" style="6" customWidth="1"/>
    <col min="11300" max="11300" width="11.7109375" style="6" customWidth="1"/>
    <col min="11301" max="11301" width="10.85546875" style="6" customWidth="1"/>
    <col min="11302" max="11302" width="12" style="6" customWidth="1"/>
    <col min="11303" max="11303" width="14.7109375" style="6" customWidth="1"/>
    <col min="11304" max="11305" width="18.140625" style="6" customWidth="1"/>
    <col min="11306" max="11306" width="11.28515625" style="6" customWidth="1"/>
    <col min="11307" max="11307" width="9.140625" style="6"/>
    <col min="11308" max="11308" width="9.85546875" style="6" customWidth="1"/>
    <col min="11309" max="11311" width="12.7109375" style="6" customWidth="1"/>
    <col min="11312" max="11314" width="16.7109375" style="6" customWidth="1"/>
    <col min="11315" max="11348" width="19.140625" style="6" customWidth="1"/>
    <col min="11349" max="11360" width="18.140625" style="6" customWidth="1"/>
    <col min="11361" max="11541" width="9.140625" style="6"/>
    <col min="11542" max="11542" width="9.28515625" style="6" customWidth="1"/>
    <col min="11543" max="11543" width="11.42578125" style="6" customWidth="1"/>
    <col min="11544" max="11544" width="14.140625" style="6" customWidth="1"/>
    <col min="11545" max="11546" width="19.28515625" style="6" customWidth="1"/>
    <col min="11547" max="11547" width="9.140625" style="6"/>
    <col min="11548" max="11550" width="14.85546875" style="6" customWidth="1"/>
    <col min="11551" max="11551" width="16.7109375" style="6" customWidth="1"/>
    <col min="11552" max="11552" width="16.5703125" style="6" customWidth="1"/>
    <col min="11553" max="11553" width="16.7109375" style="6" customWidth="1"/>
    <col min="11554" max="11554" width="16.28515625" style="6" customWidth="1"/>
    <col min="11555" max="11555" width="11.85546875" style="6" customWidth="1"/>
    <col min="11556" max="11556" width="11.7109375" style="6" customWidth="1"/>
    <col min="11557" max="11557" width="10.85546875" style="6" customWidth="1"/>
    <col min="11558" max="11558" width="12" style="6" customWidth="1"/>
    <col min="11559" max="11559" width="14.7109375" style="6" customWidth="1"/>
    <col min="11560" max="11561" width="18.140625" style="6" customWidth="1"/>
    <col min="11562" max="11562" width="11.28515625" style="6" customWidth="1"/>
    <col min="11563" max="11563" width="9.140625" style="6"/>
    <col min="11564" max="11564" width="9.85546875" style="6" customWidth="1"/>
    <col min="11565" max="11567" width="12.7109375" style="6" customWidth="1"/>
    <col min="11568" max="11570" width="16.7109375" style="6" customWidth="1"/>
    <col min="11571" max="11604" width="19.140625" style="6" customWidth="1"/>
    <col min="11605" max="11616" width="18.140625" style="6" customWidth="1"/>
    <col min="11617" max="11797" width="9.140625" style="6"/>
    <col min="11798" max="11798" width="9.28515625" style="6" customWidth="1"/>
    <col min="11799" max="11799" width="11.42578125" style="6" customWidth="1"/>
    <col min="11800" max="11800" width="14.140625" style="6" customWidth="1"/>
    <col min="11801" max="11802" width="19.28515625" style="6" customWidth="1"/>
    <col min="11803" max="11803" width="9.140625" style="6"/>
    <col min="11804" max="11806" width="14.85546875" style="6" customWidth="1"/>
    <col min="11807" max="11807" width="16.7109375" style="6" customWidth="1"/>
    <col min="11808" max="11808" width="16.5703125" style="6" customWidth="1"/>
    <col min="11809" max="11809" width="16.7109375" style="6" customWidth="1"/>
    <col min="11810" max="11810" width="16.28515625" style="6" customWidth="1"/>
    <col min="11811" max="11811" width="11.85546875" style="6" customWidth="1"/>
    <col min="11812" max="11812" width="11.7109375" style="6" customWidth="1"/>
    <col min="11813" max="11813" width="10.85546875" style="6" customWidth="1"/>
    <col min="11814" max="11814" width="12" style="6" customWidth="1"/>
    <col min="11815" max="11815" width="14.7109375" style="6" customWidth="1"/>
    <col min="11816" max="11817" width="18.140625" style="6" customWidth="1"/>
    <col min="11818" max="11818" width="11.28515625" style="6" customWidth="1"/>
    <col min="11819" max="11819" width="9.140625" style="6"/>
    <col min="11820" max="11820" width="9.85546875" style="6" customWidth="1"/>
    <col min="11821" max="11823" width="12.7109375" style="6" customWidth="1"/>
    <col min="11824" max="11826" width="16.7109375" style="6" customWidth="1"/>
    <col min="11827" max="11860" width="19.140625" style="6" customWidth="1"/>
    <col min="11861" max="11872" width="18.140625" style="6" customWidth="1"/>
    <col min="11873" max="12053" width="9.140625" style="6"/>
    <col min="12054" max="12054" width="9.28515625" style="6" customWidth="1"/>
    <col min="12055" max="12055" width="11.42578125" style="6" customWidth="1"/>
    <col min="12056" max="12056" width="14.140625" style="6" customWidth="1"/>
    <col min="12057" max="12058" width="19.28515625" style="6" customWidth="1"/>
    <col min="12059" max="12059" width="9.140625" style="6"/>
    <col min="12060" max="12062" width="14.85546875" style="6" customWidth="1"/>
    <col min="12063" max="12063" width="16.7109375" style="6" customWidth="1"/>
    <col min="12064" max="12064" width="16.5703125" style="6" customWidth="1"/>
    <col min="12065" max="12065" width="16.7109375" style="6" customWidth="1"/>
    <col min="12066" max="12066" width="16.28515625" style="6" customWidth="1"/>
    <col min="12067" max="12067" width="11.85546875" style="6" customWidth="1"/>
    <col min="12068" max="12068" width="11.7109375" style="6" customWidth="1"/>
    <col min="12069" max="12069" width="10.85546875" style="6" customWidth="1"/>
    <col min="12070" max="12070" width="12" style="6" customWidth="1"/>
    <col min="12071" max="12071" width="14.7109375" style="6" customWidth="1"/>
    <col min="12072" max="12073" width="18.140625" style="6" customWidth="1"/>
    <col min="12074" max="12074" width="11.28515625" style="6" customWidth="1"/>
    <col min="12075" max="12075" width="9.140625" style="6"/>
    <col min="12076" max="12076" width="9.85546875" style="6" customWidth="1"/>
    <col min="12077" max="12079" width="12.7109375" style="6" customWidth="1"/>
    <col min="12080" max="12082" width="16.7109375" style="6" customWidth="1"/>
    <col min="12083" max="12116" width="19.140625" style="6" customWidth="1"/>
    <col min="12117" max="12128" width="18.140625" style="6" customWidth="1"/>
    <col min="12129" max="12309" width="9.140625" style="6"/>
    <col min="12310" max="12310" width="9.28515625" style="6" customWidth="1"/>
    <col min="12311" max="12311" width="11.42578125" style="6" customWidth="1"/>
    <col min="12312" max="12312" width="14.140625" style="6" customWidth="1"/>
    <col min="12313" max="12314" width="19.28515625" style="6" customWidth="1"/>
    <col min="12315" max="12315" width="9.140625" style="6"/>
    <col min="12316" max="12318" width="14.85546875" style="6" customWidth="1"/>
    <col min="12319" max="12319" width="16.7109375" style="6" customWidth="1"/>
    <col min="12320" max="12320" width="16.5703125" style="6" customWidth="1"/>
    <col min="12321" max="12321" width="16.7109375" style="6" customWidth="1"/>
    <col min="12322" max="12322" width="16.28515625" style="6" customWidth="1"/>
    <col min="12323" max="12323" width="11.85546875" style="6" customWidth="1"/>
    <col min="12324" max="12324" width="11.7109375" style="6" customWidth="1"/>
    <col min="12325" max="12325" width="10.85546875" style="6" customWidth="1"/>
    <col min="12326" max="12326" width="12" style="6" customWidth="1"/>
    <col min="12327" max="12327" width="14.7109375" style="6" customWidth="1"/>
    <col min="12328" max="12329" width="18.140625" style="6" customWidth="1"/>
    <col min="12330" max="12330" width="11.28515625" style="6" customWidth="1"/>
    <col min="12331" max="12331" width="9.140625" style="6"/>
    <col min="12332" max="12332" width="9.85546875" style="6" customWidth="1"/>
    <col min="12333" max="12335" width="12.7109375" style="6" customWidth="1"/>
    <col min="12336" max="12338" width="16.7109375" style="6" customWidth="1"/>
    <col min="12339" max="12372" width="19.140625" style="6" customWidth="1"/>
    <col min="12373" max="12384" width="18.140625" style="6" customWidth="1"/>
    <col min="12385" max="12565" width="9.140625" style="6"/>
    <col min="12566" max="12566" width="9.28515625" style="6" customWidth="1"/>
    <col min="12567" max="12567" width="11.42578125" style="6" customWidth="1"/>
    <col min="12568" max="12568" width="14.140625" style="6" customWidth="1"/>
    <col min="12569" max="12570" width="19.28515625" style="6" customWidth="1"/>
    <col min="12571" max="12571" width="9.140625" style="6"/>
    <col min="12572" max="12574" width="14.85546875" style="6" customWidth="1"/>
    <col min="12575" max="12575" width="16.7109375" style="6" customWidth="1"/>
    <col min="12576" max="12576" width="16.5703125" style="6" customWidth="1"/>
    <col min="12577" max="12577" width="16.7109375" style="6" customWidth="1"/>
    <col min="12578" max="12578" width="16.28515625" style="6" customWidth="1"/>
    <col min="12579" max="12579" width="11.85546875" style="6" customWidth="1"/>
    <col min="12580" max="12580" width="11.7109375" style="6" customWidth="1"/>
    <col min="12581" max="12581" width="10.85546875" style="6" customWidth="1"/>
    <col min="12582" max="12582" width="12" style="6" customWidth="1"/>
    <col min="12583" max="12583" width="14.7109375" style="6" customWidth="1"/>
    <col min="12584" max="12585" width="18.140625" style="6" customWidth="1"/>
    <col min="12586" max="12586" width="11.28515625" style="6" customWidth="1"/>
    <col min="12587" max="12587" width="9.140625" style="6"/>
    <col min="12588" max="12588" width="9.85546875" style="6" customWidth="1"/>
    <col min="12589" max="12591" width="12.7109375" style="6" customWidth="1"/>
    <col min="12592" max="12594" width="16.7109375" style="6" customWidth="1"/>
    <col min="12595" max="12628" width="19.140625" style="6" customWidth="1"/>
    <col min="12629" max="12640" width="18.140625" style="6" customWidth="1"/>
    <col min="12641" max="12821" width="9.140625" style="6"/>
    <col min="12822" max="12822" width="9.28515625" style="6" customWidth="1"/>
    <col min="12823" max="12823" width="11.42578125" style="6" customWidth="1"/>
    <col min="12824" max="12824" width="14.140625" style="6" customWidth="1"/>
    <col min="12825" max="12826" width="19.28515625" style="6" customWidth="1"/>
    <col min="12827" max="12827" width="9.140625" style="6"/>
    <col min="12828" max="12830" width="14.85546875" style="6" customWidth="1"/>
    <col min="12831" max="12831" width="16.7109375" style="6" customWidth="1"/>
    <col min="12832" max="12832" width="16.5703125" style="6" customWidth="1"/>
    <col min="12833" max="12833" width="16.7109375" style="6" customWidth="1"/>
    <col min="12834" max="12834" width="16.28515625" style="6" customWidth="1"/>
    <col min="12835" max="12835" width="11.85546875" style="6" customWidth="1"/>
    <col min="12836" max="12836" width="11.7109375" style="6" customWidth="1"/>
    <col min="12837" max="12837" width="10.85546875" style="6" customWidth="1"/>
    <col min="12838" max="12838" width="12" style="6" customWidth="1"/>
    <col min="12839" max="12839" width="14.7109375" style="6" customWidth="1"/>
    <col min="12840" max="12841" width="18.140625" style="6" customWidth="1"/>
    <col min="12842" max="12842" width="11.28515625" style="6" customWidth="1"/>
    <col min="12843" max="12843" width="9.140625" style="6"/>
    <col min="12844" max="12844" width="9.85546875" style="6" customWidth="1"/>
    <col min="12845" max="12847" width="12.7109375" style="6" customWidth="1"/>
    <col min="12848" max="12850" width="16.7109375" style="6" customWidth="1"/>
    <col min="12851" max="12884" width="19.140625" style="6" customWidth="1"/>
    <col min="12885" max="12896" width="18.140625" style="6" customWidth="1"/>
    <col min="12897" max="13077" width="9.140625" style="6"/>
    <col min="13078" max="13078" width="9.28515625" style="6" customWidth="1"/>
    <col min="13079" max="13079" width="11.42578125" style="6" customWidth="1"/>
    <col min="13080" max="13080" width="14.140625" style="6" customWidth="1"/>
    <col min="13081" max="13082" width="19.28515625" style="6" customWidth="1"/>
    <col min="13083" max="13083" width="9.140625" style="6"/>
    <col min="13084" max="13086" width="14.85546875" style="6" customWidth="1"/>
    <col min="13087" max="13087" width="16.7109375" style="6" customWidth="1"/>
    <col min="13088" max="13088" width="16.5703125" style="6" customWidth="1"/>
    <col min="13089" max="13089" width="16.7109375" style="6" customWidth="1"/>
    <col min="13090" max="13090" width="16.28515625" style="6" customWidth="1"/>
    <col min="13091" max="13091" width="11.85546875" style="6" customWidth="1"/>
    <col min="13092" max="13092" width="11.7109375" style="6" customWidth="1"/>
    <col min="13093" max="13093" width="10.85546875" style="6" customWidth="1"/>
    <col min="13094" max="13094" width="12" style="6" customWidth="1"/>
    <col min="13095" max="13095" width="14.7109375" style="6" customWidth="1"/>
    <col min="13096" max="13097" width="18.140625" style="6" customWidth="1"/>
    <col min="13098" max="13098" width="11.28515625" style="6" customWidth="1"/>
    <col min="13099" max="13099" width="9.140625" style="6"/>
    <col min="13100" max="13100" width="9.85546875" style="6" customWidth="1"/>
    <col min="13101" max="13103" width="12.7109375" style="6" customWidth="1"/>
    <col min="13104" max="13106" width="16.7109375" style="6" customWidth="1"/>
    <col min="13107" max="13140" width="19.140625" style="6" customWidth="1"/>
    <col min="13141" max="13152" width="18.140625" style="6" customWidth="1"/>
    <col min="13153" max="13333" width="9.140625" style="6"/>
    <col min="13334" max="13334" width="9.28515625" style="6" customWidth="1"/>
    <col min="13335" max="13335" width="11.42578125" style="6" customWidth="1"/>
    <col min="13336" max="13336" width="14.140625" style="6" customWidth="1"/>
    <col min="13337" max="13338" width="19.28515625" style="6" customWidth="1"/>
    <col min="13339" max="13339" width="9.140625" style="6"/>
    <col min="13340" max="13342" width="14.85546875" style="6" customWidth="1"/>
    <col min="13343" max="13343" width="16.7109375" style="6" customWidth="1"/>
    <col min="13344" max="13344" width="16.5703125" style="6" customWidth="1"/>
    <col min="13345" max="13345" width="16.7109375" style="6" customWidth="1"/>
    <col min="13346" max="13346" width="16.28515625" style="6" customWidth="1"/>
    <col min="13347" max="13347" width="11.85546875" style="6" customWidth="1"/>
    <col min="13348" max="13348" width="11.7109375" style="6" customWidth="1"/>
    <col min="13349" max="13349" width="10.85546875" style="6" customWidth="1"/>
    <col min="13350" max="13350" width="12" style="6" customWidth="1"/>
    <col min="13351" max="13351" width="14.7109375" style="6" customWidth="1"/>
    <col min="13352" max="13353" width="18.140625" style="6" customWidth="1"/>
    <col min="13354" max="13354" width="11.28515625" style="6" customWidth="1"/>
    <col min="13355" max="13355" width="9.140625" style="6"/>
    <col min="13356" max="13356" width="9.85546875" style="6" customWidth="1"/>
    <col min="13357" max="13359" width="12.7109375" style="6" customWidth="1"/>
    <col min="13360" max="13362" width="16.7109375" style="6" customWidth="1"/>
    <col min="13363" max="13396" width="19.140625" style="6" customWidth="1"/>
    <col min="13397" max="13408" width="18.140625" style="6" customWidth="1"/>
    <col min="13409" max="13589" width="9.140625" style="6"/>
    <col min="13590" max="13590" width="9.28515625" style="6" customWidth="1"/>
    <col min="13591" max="13591" width="11.42578125" style="6" customWidth="1"/>
    <col min="13592" max="13592" width="14.140625" style="6" customWidth="1"/>
    <col min="13593" max="13594" width="19.28515625" style="6" customWidth="1"/>
    <col min="13595" max="13595" width="9.140625" style="6"/>
    <col min="13596" max="13598" width="14.85546875" style="6" customWidth="1"/>
    <col min="13599" max="13599" width="16.7109375" style="6" customWidth="1"/>
    <col min="13600" max="13600" width="16.5703125" style="6" customWidth="1"/>
    <col min="13601" max="13601" width="16.7109375" style="6" customWidth="1"/>
    <col min="13602" max="13602" width="16.28515625" style="6" customWidth="1"/>
    <col min="13603" max="13603" width="11.85546875" style="6" customWidth="1"/>
    <col min="13604" max="13604" width="11.7109375" style="6" customWidth="1"/>
    <col min="13605" max="13605" width="10.85546875" style="6" customWidth="1"/>
    <col min="13606" max="13606" width="12" style="6" customWidth="1"/>
    <col min="13607" max="13607" width="14.7109375" style="6" customWidth="1"/>
    <col min="13608" max="13609" width="18.140625" style="6" customWidth="1"/>
    <col min="13610" max="13610" width="11.28515625" style="6" customWidth="1"/>
    <col min="13611" max="13611" width="9.140625" style="6"/>
    <col min="13612" max="13612" width="9.85546875" style="6" customWidth="1"/>
    <col min="13613" max="13615" width="12.7109375" style="6" customWidth="1"/>
    <col min="13616" max="13618" width="16.7109375" style="6" customWidth="1"/>
    <col min="13619" max="13652" width="19.140625" style="6" customWidth="1"/>
    <col min="13653" max="13664" width="18.140625" style="6" customWidth="1"/>
    <col min="13665" max="13845" width="9.140625" style="6"/>
    <col min="13846" max="13846" width="9.28515625" style="6" customWidth="1"/>
    <col min="13847" max="13847" width="11.42578125" style="6" customWidth="1"/>
    <col min="13848" max="13848" width="14.140625" style="6" customWidth="1"/>
    <col min="13849" max="13850" width="19.28515625" style="6" customWidth="1"/>
    <col min="13851" max="13851" width="9.140625" style="6"/>
    <col min="13852" max="13854" width="14.85546875" style="6" customWidth="1"/>
    <col min="13855" max="13855" width="16.7109375" style="6" customWidth="1"/>
    <col min="13856" max="13856" width="16.5703125" style="6" customWidth="1"/>
    <col min="13857" max="13857" width="16.7109375" style="6" customWidth="1"/>
    <col min="13858" max="13858" width="16.28515625" style="6" customWidth="1"/>
    <col min="13859" max="13859" width="11.85546875" style="6" customWidth="1"/>
    <col min="13860" max="13860" width="11.7109375" style="6" customWidth="1"/>
    <col min="13861" max="13861" width="10.85546875" style="6" customWidth="1"/>
    <col min="13862" max="13862" width="12" style="6" customWidth="1"/>
    <col min="13863" max="13863" width="14.7109375" style="6" customWidth="1"/>
    <col min="13864" max="13865" width="18.140625" style="6" customWidth="1"/>
    <col min="13866" max="13866" width="11.28515625" style="6" customWidth="1"/>
    <col min="13867" max="13867" width="9.140625" style="6"/>
    <col min="13868" max="13868" width="9.85546875" style="6" customWidth="1"/>
    <col min="13869" max="13871" width="12.7109375" style="6" customWidth="1"/>
    <col min="13872" max="13874" width="16.7109375" style="6" customWidth="1"/>
    <col min="13875" max="13908" width="19.140625" style="6" customWidth="1"/>
    <col min="13909" max="13920" width="18.140625" style="6" customWidth="1"/>
    <col min="13921" max="14101" width="9.140625" style="6"/>
    <col min="14102" max="14102" width="9.28515625" style="6" customWidth="1"/>
    <col min="14103" max="14103" width="11.42578125" style="6" customWidth="1"/>
    <col min="14104" max="14104" width="14.140625" style="6" customWidth="1"/>
    <col min="14105" max="14106" width="19.28515625" style="6" customWidth="1"/>
    <col min="14107" max="14107" width="9.140625" style="6"/>
    <col min="14108" max="14110" width="14.85546875" style="6" customWidth="1"/>
    <col min="14111" max="14111" width="16.7109375" style="6" customWidth="1"/>
    <col min="14112" max="14112" width="16.5703125" style="6" customWidth="1"/>
    <col min="14113" max="14113" width="16.7109375" style="6" customWidth="1"/>
    <col min="14114" max="14114" width="16.28515625" style="6" customWidth="1"/>
    <col min="14115" max="14115" width="11.85546875" style="6" customWidth="1"/>
    <col min="14116" max="14116" width="11.7109375" style="6" customWidth="1"/>
    <col min="14117" max="14117" width="10.85546875" style="6" customWidth="1"/>
    <col min="14118" max="14118" width="12" style="6" customWidth="1"/>
    <col min="14119" max="14119" width="14.7109375" style="6" customWidth="1"/>
    <col min="14120" max="14121" width="18.140625" style="6" customWidth="1"/>
    <col min="14122" max="14122" width="11.28515625" style="6" customWidth="1"/>
    <col min="14123" max="14123" width="9.140625" style="6"/>
    <col min="14124" max="14124" width="9.85546875" style="6" customWidth="1"/>
    <col min="14125" max="14127" width="12.7109375" style="6" customWidth="1"/>
    <col min="14128" max="14130" width="16.7109375" style="6" customWidth="1"/>
    <col min="14131" max="14164" width="19.140625" style="6" customWidth="1"/>
    <col min="14165" max="14176" width="18.140625" style="6" customWidth="1"/>
    <col min="14177" max="14357" width="9.140625" style="6"/>
    <col min="14358" max="14358" width="9.28515625" style="6" customWidth="1"/>
    <col min="14359" max="14359" width="11.42578125" style="6" customWidth="1"/>
    <col min="14360" max="14360" width="14.140625" style="6" customWidth="1"/>
    <col min="14361" max="14362" width="19.28515625" style="6" customWidth="1"/>
    <col min="14363" max="14363" width="9.140625" style="6"/>
    <col min="14364" max="14366" width="14.85546875" style="6" customWidth="1"/>
    <col min="14367" max="14367" width="16.7109375" style="6" customWidth="1"/>
    <col min="14368" max="14368" width="16.5703125" style="6" customWidth="1"/>
    <col min="14369" max="14369" width="16.7109375" style="6" customWidth="1"/>
    <col min="14370" max="14370" width="16.28515625" style="6" customWidth="1"/>
    <col min="14371" max="14371" width="11.85546875" style="6" customWidth="1"/>
    <col min="14372" max="14372" width="11.7109375" style="6" customWidth="1"/>
    <col min="14373" max="14373" width="10.85546875" style="6" customWidth="1"/>
    <col min="14374" max="14374" width="12" style="6" customWidth="1"/>
    <col min="14375" max="14375" width="14.7109375" style="6" customWidth="1"/>
    <col min="14376" max="14377" width="18.140625" style="6" customWidth="1"/>
    <col min="14378" max="14378" width="11.28515625" style="6" customWidth="1"/>
    <col min="14379" max="14379" width="9.140625" style="6"/>
    <col min="14380" max="14380" width="9.85546875" style="6" customWidth="1"/>
    <col min="14381" max="14383" width="12.7109375" style="6" customWidth="1"/>
    <col min="14384" max="14386" width="16.7109375" style="6" customWidth="1"/>
    <col min="14387" max="14420" width="19.140625" style="6" customWidth="1"/>
    <col min="14421" max="14432" width="18.140625" style="6" customWidth="1"/>
    <col min="14433" max="14613" width="9.140625" style="6"/>
    <col min="14614" max="14614" width="9.28515625" style="6" customWidth="1"/>
    <col min="14615" max="14615" width="11.42578125" style="6" customWidth="1"/>
    <col min="14616" max="14616" width="14.140625" style="6" customWidth="1"/>
    <col min="14617" max="14618" width="19.28515625" style="6" customWidth="1"/>
    <col min="14619" max="14619" width="9.140625" style="6"/>
    <col min="14620" max="14622" width="14.85546875" style="6" customWidth="1"/>
    <col min="14623" max="14623" width="16.7109375" style="6" customWidth="1"/>
    <col min="14624" max="14624" width="16.5703125" style="6" customWidth="1"/>
    <col min="14625" max="14625" width="16.7109375" style="6" customWidth="1"/>
    <col min="14626" max="14626" width="16.28515625" style="6" customWidth="1"/>
    <col min="14627" max="14627" width="11.85546875" style="6" customWidth="1"/>
    <col min="14628" max="14628" width="11.7109375" style="6" customWidth="1"/>
    <col min="14629" max="14629" width="10.85546875" style="6" customWidth="1"/>
    <col min="14630" max="14630" width="12" style="6" customWidth="1"/>
    <col min="14631" max="14631" width="14.7109375" style="6" customWidth="1"/>
    <col min="14632" max="14633" width="18.140625" style="6" customWidth="1"/>
    <col min="14634" max="14634" width="11.28515625" style="6" customWidth="1"/>
    <col min="14635" max="14635" width="9.140625" style="6"/>
    <col min="14636" max="14636" width="9.85546875" style="6" customWidth="1"/>
    <col min="14637" max="14639" width="12.7109375" style="6" customWidth="1"/>
    <col min="14640" max="14642" width="16.7109375" style="6" customWidth="1"/>
    <col min="14643" max="14676" width="19.140625" style="6" customWidth="1"/>
    <col min="14677" max="14688" width="18.140625" style="6" customWidth="1"/>
    <col min="14689" max="14869" width="9.140625" style="6"/>
    <col min="14870" max="14870" width="9.28515625" style="6" customWidth="1"/>
    <col min="14871" max="14871" width="11.42578125" style="6" customWidth="1"/>
    <col min="14872" max="14872" width="14.140625" style="6" customWidth="1"/>
    <col min="14873" max="14874" width="19.28515625" style="6" customWidth="1"/>
    <col min="14875" max="14875" width="9.140625" style="6"/>
    <col min="14876" max="14878" width="14.85546875" style="6" customWidth="1"/>
    <col min="14879" max="14879" width="16.7109375" style="6" customWidth="1"/>
    <col min="14880" max="14880" width="16.5703125" style="6" customWidth="1"/>
    <col min="14881" max="14881" width="16.7109375" style="6" customWidth="1"/>
    <col min="14882" max="14882" width="16.28515625" style="6" customWidth="1"/>
    <col min="14883" max="14883" width="11.85546875" style="6" customWidth="1"/>
    <col min="14884" max="14884" width="11.7109375" style="6" customWidth="1"/>
    <col min="14885" max="14885" width="10.85546875" style="6" customWidth="1"/>
    <col min="14886" max="14886" width="12" style="6" customWidth="1"/>
    <col min="14887" max="14887" width="14.7109375" style="6" customWidth="1"/>
    <col min="14888" max="14889" width="18.140625" style="6" customWidth="1"/>
    <col min="14890" max="14890" width="11.28515625" style="6" customWidth="1"/>
    <col min="14891" max="14891" width="9.140625" style="6"/>
    <col min="14892" max="14892" width="9.85546875" style="6" customWidth="1"/>
    <col min="14893" max="14895" width="12.7109375" style="6" customWidth="1"/>
    <col min="14896" max="14898" width="16.7109375" style="6" customWidth="1"/>
    <col min="14899" max="14932" width="19.140625" style="6" customWidth="1"/>
    <col min="14933" max="14944" width="18.140625" style="6" customWidth="1"/>
    <col min="14945" max="15125" width="9.140625" style="6"/>
    <col min="15126" max="15126" width="9.28515625" style="6" customWidth="1"/>
    <col min="15127" max="15127" width="11.42578125" style="6" customWidth="1"/>
    <col min="15128" max="15128" width="14.140625" style="6" customWidth="1"/>
    <col min="15129" max="15130" width="19.28515625" style="6" customWidth="1"/>
    <col min="15131" max="15131" width="9.140625" style="6"/>
    <col min="15132" max="15134" width="14.85546875" style="6" customWidth="1"/>
    <col min="15135" max="15135" width="16.7109375" style="6" customWidth="1"/>
    <col min="15136" max="15136" width="16.5703125" style="6" customWidth="1"/>
    <col min="15137" max="15137" width="16.7109375" style="6" customWidth="1"/>
    <col min="15138" max="15138" width="16.28515625" style="6" customWidth="1"/>
    <col min="15139" max="15139" width="11.85546875" style="6" customWidth="1"/>
    <col min="15140" max="15140" width="11.7109375" style="6" customWidth="1"/>
    <col min="15141" max="15141" width="10.85546875" style="6" customWidth="1"/>
    <col min="15142" max="15142" width="12" style="6" customWidth="1"/>
    <col min="15143" max="15143" width="14.7109375" style="6" customWidth="1"/>
    <col min="15144" max="15145" width="18.140625" style="6" customWidth="1"/>
    <col min="15146" max="15146" width="11.28515625" style="6" customWidth="1"/>
    <col min="15147" max="15147" width="9.140625" style="6"/>
    <col min="15148" max="15148" width="9.85546875" style="6" customWidth="1"/>
    <col min="15149" max="15151" width="12.7109375" style="6" customWidth="1"/>
    <col min="15152" max="15154" width="16.7109375" style="6" customWidth="1"/>
    <col min="15155" max="15188" width="19.140625" style="6" customWidth="1"/>
    <col min="15189" max="15200" width="18.140625" style="6" customWidth="1"/>
    <col min="15201" max="15381" width="9.140625" style="6"/>
    <col min="15382" max="15382" width="9.28515625" style="6" customWidth="1"/>
    <col min="15383" max="15383" width="11.42578125" style="6" customWidth="1"/>
    <col min="15384" max="15384" width="14.140625" style="6" customWidth="1"/>
    <col min="15385" max="15386" width="19.28515625" style="6" customWidth="1"/>
    <col min="15387" max="15387" width="9.140625" style="6"/>
    <col min="15388" max="15390" width="14.85546875" style="6" customWidth="1"/>
    <col min="15391" max="15391" width="16.7109375" style="6" customWidth="1"/>
    <col min="15392" max="15392" width="16.5703125" style="6" customWidth="1"/>
    <col min="15393" max="15393" width="16.7109375" style="6" customWidth="1"/>
    <col min="15394" max="15394" width="16.28515625" style="6" customWidth="1"/>
    <col min="15395" max="15395" width="11.85546875" style="6" customWidth="1"/>
    <col min="15396" max="15396" width="11.7109375" style="6" customWidth="1"/>
    <col min="15397" max="15397" width="10.85546875" style="6" customWidth="1"/>
    <col min="15398" max="15398" width="12" style="6" customWidth="1"/>
    <col min="15399" max="15399" width="14.7109375" style="6" customWidth="1"/>
    <col min="15400" max="15401" width="18.140625" style="6" customWidth="1"/>
    <col min="15402" max="15402" width="11.28515625" style="6" customWidth="1"/>
    <col min="15403" max="15403" width="9.140625" style="6"/>
    <col min="15404" max="15404" width="9.85546875" style="6" customWidth="1"/>
    <col min="15405" max="15407" width="12.7109375" style="6" customWidth="1"/>
    <col min="15408" max="15410" width="16.7109375" style="6" customWidth="1"/>
    <col min="15411" max="15444" width="19.140625" style="6" customWidth="1"/>
    <col min="15445" max="15456" width="18.140625" style="6" customWidth="1"/>
    <col min="15457" max="15637" width="9.140625" style="6"/>
    <col min="15638" max="15638" width="9.28515625" style="6" customWidth="1"/>
    <col min="15639" max="15639" width="11.42578125" style="6" customWidth="1"/>
    <col min="15640" max="15640" width="14.140625" style="6" customWidth="1"/>
    <col min="15641" max="15642" width="19.28515625" style="6" customWidth="1"/>
    <col min="15643" max="15643" width="9.140625" style="6"/>
    <col min="15644" max="15646" width="14.85546875" style="6" customWidth="1"/>
    <col min="15647" max="15647" width="16.7109375" style="6" customWidth="1"/>
    <col min="15648" max="15648" width="16.5703125" style="6" customWidth="1"/>
    <col min="15649" max="15649" width="16.7109375" style="6" customWidth="1"/>
    <col min="15650" max="15650" width="16.28515625" style="6" customWidth="1"/>
    <col min="15651" max="15651" width="11.85546875" style="6" customWidth="1"/>
    <col min="15652" max="15652" width="11.7109375" style="6" customWidth="1"/>
    <col min="15653" max="15653" width="10.85546875" style="6" customWidth="1"/>
    <col min="15654" max="15654" width="12" style="6" customWidth="1"/>
    <col min="15655" max="15655" width="14.7109375" style="6" customWidth="1"/>
    <col min="15656" max="15657" width="18.140625" style="6" customWidth="1"/>
    <col min="15658" max="15658" width="11.28515625" style="6" customWidth="1"/>
    <col min="15659" max="15659" width="9.140625" style="6"/>
    <col min="15660" max="15660" width="9.85546875" style="6" customWidth="1"/>
    <col min="15661" max="15663" width="12.7109375" style="6" customWidth="1"/>
    <col min="15664" max="15666" width="16.7109375" style="6" customWidth="1"/>
    <col min="15667" max="15700" width="19.140625" style="6" customWidth="1"/>
    <col min="15701" max="15712" width="18.140625" style="6" customWidth="1"/>
    <col min="15713" max="15893" width="9.140625" style="6"/>
    <col min="15894" max="15894" width="9.28515625" style="6" customWidth="1"/>
    <col min="15895" max="15895" width="11.42578125" style="6" customWidth="1"/>
    <col min="15896" max="15896" width="14.140625" style="6" customWidth="1"/>
    <col min="15897" max="15898" width="19.28515625" style="6" customWidth="1"/>
    <col min="15899" max="15899" width="9.140625" style="6"/>
    <col min="15900" max="15902" width="14.85546875" style="6" customWidth="1"/>
    <col min="15903" max="15903" width="16.7109375" style="6" customWidth="1"/>
    <col min="15904" max="15904" width="16.5703125" style="6" customWidth="1"/>
    <col min="15905" max="15905" width="16.7109375" style="6" customWidth="1"/>
    <col min="15906" max="15906" width="16.28515625" style="6" customWidth="1"/>
    <col min="15907" max="15907" width="11.85546875" style="6" customWidth="1"/>
    <col min="15908" max="15908" width="11.7109375" style="6" customWidth="1"/>
    <col min="15909" max="15909" width="10.85546875" style="6" customWidth="1"/>
    <col min="15910" max="15910" width="12" style="6" customWidth="1"/>
    <col min="15911" max="15911" width="14.7109375" style="6" customWidth="1"/>
    <col min="15912" max="15913" width="18.140625" style="6" customWidth="1"/>
    <col min="15914" max="15914" width="11.28515625" style="6" customWidth="1"/>
    <col min="15915" max="15915" width="9.140625" style="6"/>
    <col min="15916" max="15916" width="9.85546875" style="6" customWidth="1"/>
    <col min="15917" max="15919" width="12.7109375" style="6" customWidth="1"/>
    <col min="15920" max="15922" width="16.7109375" style="6" customWidth="1"/>
    <col min="15923" max="15956" width="19.140625" style="6" customWidth="1"/>
    <col min="15957" max="15968" width="18.140625" style="6" customWidth="1"/>
    <col min="15969" max="16384" width="9.140625" style="6"/>
  </cols>
  <sheetData>
    <row r="1" spans="1:16" s="2" customFormat="1" ht="38.25" customHeight="1" x14ac:dyDescent="0.3">
      <c r="A1" s="11"/>
      <c r="B1" s="17" t="s">
        <v>27</v>
      </c>
      <c r="C1" s="16"/>
      <c r="D1" s="16"/>
      <c r="E1" s="16"/>
      <c r="F1" s="16"/>
      <c r="G1" s="16"/>
      <c r="H1" s="16"/>
      <c r="I1" s="16"/>
      <c r="J1" s="16"/>
      <c r="K1" s="16"/>
      <c r="L1" s="12"/>
      <c r="M1" s="12"/>
      <c r="O1" s="4"/>
    </row>
    <row r="2" spans="1:16" s="7" customFormat="1" ht="7.5" customHeight="1" x14ac:dyDescent="0.25">
      <c r="A2" s="11"/>
      <c r="B2" s="13"/>
      <c r="J2" s="10"/>
      <c r="K2" s="8"/>
      <c r="L2" s="8"/>
      <c r="M2" s="8"/>
      <c r="O2" s="9"/>
    </row>
    <row r="3" spans="1:16" s="7" customFormat="1" ht="7.5" hidden="1" customHeight="1" x14ac:dyDescent="0.25">
      <c r="A3" s="2"/>
      <c r="B3" s="13"/>
      <c r="J3" s="10"/>
      <c r="K3" s="8"/>
      <c r="L3" s="8"/>
      <c r="M3" s="8"/>
      <c r="O3" s="9"/>
    </row>
    <row r="4" spans="1:16" s="7" customFormat="1" ht="7.5" hidden="1" customHeight="1" x14ac:dyDescent="0.25">
      <c r="A4" s="2"/>
      <c r="B4" s="13"/>
      <c r="J4" s="10"/>
      <c r="K4" s="8"/>
      <c r="L4" s="8"/>
      <c r="M4" s="8"/>
      <c r="O4" s="9"/>
    </row>
    <row r="5" spans="1:16" s="7" customFormat="1" ht="7.5" hidden="1" customHeight="1" x14ac:dyDescent="0.25">
      <c r="A5" s="2"/>
      <c r="B5" s="13"/>
      <c r="J5" s="10"/>
      <c r="K5" s="8"/>
      <c r="L5" s="8"/>
      <c r="M5" s="8"/>
      <c r="O5" s="9"/>
    </row>
    <row r="6" spans="1:16" s="7" customFormat="1" ht="7.5" hidden="1" customHeight="1" x14ac:dyDescent="0.25">
      <c r="A6" s="2"/>
      <c r="B6" s="13"/>
      <c r="J6" s="10"/>
      <c r="K6" s="8"/>
      <c r="L6" s="8"/>
      <c r="M6" s="8"/>
      <c r="O6" s="9"/>
    </row>
    <row r="7" spans="1:16" s="7" customFormat="1" ht="7.5" hidden="1" customHeight="1" x14ac:dyDescent="0.25">
      <c r="A7" s="2"/>
      <c r="B7" s="13"/>
      <c r="J7" s="10"/>
      <c r="K7" s="8"/>
      <c r="L7" s="8"/>
      <c r="M7" s="8"/>
      <c r="O7" s="9"/>
    </row>
    <row r="8" spans="1:16" s="2" customFormat="1" ht="15" customHeight="1" x14ac:dyDescent="0.2">
      <c r="A8" s="191" t="s">
        <v>4</v>
      </c>
      <c r="B8" s="192" t="s">
        <v>5</v>
      </c>
      <c r="C8" s="192" t="s">
        <v>6</v>
      </c>
      <c r="D8" s="192" t="s">
        <v>7</v>
      </c>
      <c r="E8" s="192" t="s">
        <v>28</v>
      </c>
      <c r="F8" s="192" t="s">
        <v>0</v>
      </c>
      <c r="G8" s="192" t="s">
        <v>8</v>
      </c>
      <c r="H8" s="192" t="s">
        <v>1</v>
      </c>
      <c r="I8" s="192" t="s">
        <v>9</v>
      </c>
      <c r="J8" s="192" t="s">
        <v>10</v>
      </c>
      <c r="K8" s="194" t="s">
        <v>16</v>
      </c>
      <c r="L8" s="192" t="s">
        <v>11</v>
      </c>
      <c r="M8" s="192" t="s">
        <v>12</v>
      </c>
      <c r="N8" s="192" t="s">
        <v>17</v>
      </c>
      <c r="O8" s="192" t="s">
        <v>2</v>
      </c>
      <c r="P8" s="192" t="s">
        <v>3</v>
      </c>
    </row>
    <row r="9" spans="1:16" s="2" customFormat="1" ht="115.5" customHeight="1" x14ac:dyDescent="0.2">
      <c r="A9" s="191"/>
      <c r="B9" s="196"/>
      <c r="C9" s="196"/>
      <c r="D9" s="193"/>
      <c r="E9" s="193"/>
      <c r="F9" s="193"/>
      <c r="G9" s="193"/>
      <c r="H9" s="193"/>
      <c r="I9" s="196"/>
      <c r="J9" s="193"/>
      <c r="K9" s="195"/>
      <c r="L9" s="196"/>
      <c r="M9" s="196"/>
      <c r="N9" s="196"/>
      <c r="O9" s="196"/>
      <c r="P9" s="196"/>
    </row>
    <row r="10" spans="1:16" ht="15.75" x14ac:dyDescent="0.2">
      <c r="A10" s="19">
        <v>1</v>
      </c>
      <c r="B10" s="20">
        <v>2</v>
      </c>
      <c r="C10" s="19">
        <v>3</v>
      </c>
      <c r="D10" s="20">
        <v>4</v>
      </c>
      <c r="E10" s="19">
        <v>5</v>
      </c>
      <c r="F10" s="20">
        <v>6</v>
      </c>
      <c r="G10" s="19">
        <v>7</v>
      </c>
      <c r="H10" s="20">
        <v>8</v>
      </c>
      <c r="I10" s="19">
        <v>9</v>
      </c>
      <c r="J10" s="20">
        <v>10</v>
      </c>
      <c r="K10" s="19">
        <v>11</v>
      </c>
      <c r="L10" s="20">
        <v>12</v>
      </c>
      <c r="M10" s="19">
        <v>13</v>
      </c>
      <c r="N10" s="20">
        <v>14</v>
      </c>
      <c r="O10" s="19">
        <v>15</v>
      </c>
      <c r="P10" s="20">
        <v>16</v>
      </c>
    </row>
    <row r="11" spans="1:16" s="3" customFormat="1" ht="60" customHeight="1" x14ac:dyDescent="0.2">
      <c r="A11" s="21">
        <v>1</v>
      </c>
      <c r="B11" s="22"/>
      <c r="C11" s="22"/>
      <c r="D11" s="22"/>
      <c r="E11" s="22"/>
      <c r="F11" s="23"/>
      <c r="G11" s="24"/>
      <c r="H11" s="22"/>
      <c r="I11" s="22"/>
      <c r="J11" s="25"/>
      <c r="K11" s="26"/>
      <c r="L11" s="27"/>
      <c r="M11" s="28"/>
      <c r="N11" s="22"/>
      <c r="O11" s="24"/>
      <c r="P11" s="24"/>
    </row>
    <row r="12" spans="1:16" s="3" customFormat="1" ht="60" customHeight="1" x14ac:dyDescent="0.2">
      <c r="A12" s="21">
        <v>2</v>
      </c>
      <c r="B12" s="22"/>
      <c r="C12" s="22"/>
      <c r="D12" s="22"/>
      <c r="E12" s="22"/>
      <c r="F12" s="23"/>
      <c r="G12" s="24"/>
      <c r="H12" s="22"/>
      <c r="I12" s="22"/>
      <c r="J12" s="25"/>
      <c r="K12" s="26"/>
      <c r="L12" s="27"/>
      <c r="M12" s="28"/>
      <c r="N12" s="22"/>
      <c r="O12" s="24"/>
      <c r="P12" s="24"/>
    </row>
    <row r="13" spans="1:16" s="2" customFormat="1" ht="60" customHeight="1" x14ac:dyDescent="0.2">
      <c r="A13" s="21">
        <v>3</v>
      </c>
      <c r="B13" s="22"/>
      <c r="C13" s="22"/>
      <c r="D13" s="22"/>
      <c r="E13" s="22"/>
      <c r="F13" s="23"/>
      <c r="G13" s="24"/>
      <c r="H13" s="22"/>
      <c r="I13" s="22"/>
      <c r="J13" s="25"/>
      <c r="K13" s="26"/>
      <c r="L13" s="27"/>
      <c r="M13" s="28"/>
      <c r="N13" s="22"/>
      <c r="O13" s="24"/>
      <c r="P13" s="24"/>
    </row>
    <row r="14" spans="1:16" ht="12.75" x14ac:dyDescent="0.2">
      <c r="A14" s="5"/>
      <c r="B14" s="5"/>
      <c r="C14" s="5"/>
      <c r="D14" s="5"/>
      <c r="E14" s="5"/>
      <c r="F14" s="5"/>
      <c r="G14" s="5"/>
      <c r="H14" s="5"/>
      <c r="I14" s="5"/>
      <c r="J14" s="30"/>
      <c r="K14" s="31"/>
      <c r="L14" s="30"/>
      <c r="M14" s="30"/>
      <c r="N14" s="30"/>
      <c r="O14" s="30"/>
      <c r="P14" s="30"/>
    </row>
    <row r="15" spans="1:16" ht="15.75" x14ac:dyDescent="0.25">
      <c r="B15" s="29" t="s">
        <v>25</v>
      </c>
      <c r="C15" s="2"/>
      <c r="D15" s="2"/>
      <c r="F15" s="2"/>
      <c r="G15" s="2"/>
      <c r="H15" s="2"/>
      <c r="I15" s="2"/>
      <c r="J15" s="32"/>
      <c r="K15" s="33"/>
      <c r="L15" s="32"/>
      <c r="M15" s="32"/>
      <c r="N15" s="2"/>
      <c r="O15" s="4"/>
      <c r="P15" s="2"/>
    </row>
    <row r="16" spans="1:16" ht="12.75" x14ac:dyDescent="0.2">
      <c r="A16" s="2"/>
      <c r="B16" s="2"/>
      <c r="C16" s="2"/>
      <c r="D16" s="2"/>
      <c r="F16" s="2"/>
      <c r="G16" s="2"/>
      <c r="H16" s="2"/>
      <c r="I16" s="2"/>
      <c r="J16" s="32"/>
      <c r="K16" s="33"/>
      <c r="L16" s="32"/>
      <c r="M16" s="32"/>
      <c r="N16" s="2"/>
      <c r="O16" s="4"/>
      <c r="P16" s="2"/>
    </row>
    <row r="17" spans="1:16" ht="19.5" x14ac:dyDescent="0.35">
      <c r="A17" s="35" t="s">
        <v>18</v>
      </c>
      <c r="B17" s="36"/>
      <c r="C17" s="34"/>
      <c r="D17" s="2"/>
      <c r="F17" s="2"/>
      <c r="G17" s="2"/>
      <c r="H17" s="2"/>
      <c r="I17" s="2"/>
      <c r="J17" s="32"/>
      <c r="K17" s="33"/>
      <c r="L17" s="32"/>
      <c r="M17" s="32"/>
      <c r="N17" s="2"/>
      <c r="O17" s="4"/>
      <c r="P17" s="2"/>
    </row>
    <row r="18" spans="1:16" ht="12.75" x14ac:dyDescent="0.2">
      <c r="A18" s="191" t="s">
        <v>4</v>
      </c>
      <c r="B18" s="192" t="s">
        <v>5</v>
      </c>
      <c r="C18" s="192" t="s">
        <v>6</v>
      </c>
      <c r="D18" s="192" t="s">
        <v>7</v>
      </c>
      <c r="E18" s="192" t="s">
        <v>29</v>
      </c>
      <c r="F18" s="192" t="s">
        <v>0</v>
      </c>
      <c r="G18" s="192" t="s">
        <v>8</v>
      </c>
      <c r="H18" s="192" t="s">
        <v>1</v>
      </c>
      <c r="I18" s="192" t="s">
        <v>9</v>
      </c>
      <c r="J18" s="192" t="s">
        <v>10</v>
      </c>
      <c r="K18" s="194" t="s">
        <v>16</v>
      </c>
      <c r="L18" s="192" t="s">
        <v>11</v>
      </c>
      <c r="M18" s="192" t="s">
        <v>12</v>
      </c>
      <c r="N18" s="192" t="s">
        <v>17</v>
      </c>
      <c r="O18" s="192" t="s">
        <v>2</v>
      </c>
      <c r="P18" s="192" t="s">
        <v>3</v>
      </c>
    </row>
    <row r="19" spans="1:16" ht="135.75" customHeight="1" x14ac:dyDescent="0.2">
      <c r="A19" s="191"/>
      <c r="B19" s="196"/>
      <c r="C19" s="196"/>
      <c r="D19" s="193"/>
      <c r="E19" s="193"/>
      <c r="F19" s="193"/>
      <c r="G19" s="193"/>
      <c r="H19" s="193"/>
      <c r="I19" s="196"/>
      <c r="J19" s="193"/>
      <c r="K19" s="195"/>
      <c r="L19" s="196"/>
      <c r="M19" s="196"/>
      <c r="N19" s="196"/>
      <c r="O19" s="196"/>
      <c r="P19" s="196"/>
    </row>
    <row r="20" spans="1:16" ht="22.5" customHeight="1" x14ac:dyDescent="0.2">
      <c r="A20" s="19">
        <v>1</v>
      </c>
      <c r="B20" s="20">
        <v>2</v>
      </c>
      <c r="C20" s="19">
        <v>3</v>
      </c>
      <c r="D20" s="20">
        <v>4</v>
      </c>
      <c r="E20" s="19">
        <v>5</v>
      </c>
      <c r="F20" s="20">
        <v>6</v>
      </c>
      <c r="G20" s="19">
        <v>7</v>
      </c>
      <c r="H20" s="20">
        <v>8</v>
      </c>
      <c r="I20" s="19">
        <v>9</v>
      </c>
      <c r="J20" s="20">
        <v>10</v>
      </c>
      <c r="K20" s="19">
        <v>11</v>
      </c>
      <c r="L20" s="20">
        <v>12</v>
      </c>
      <c r="M20" s="19">
        <v>13</v>
      </c>
      <c r="N20" s="20">
        <v>14</v>
      </c>
      <c r="O20" s="19">
        <v>15</v>
      </c>
      <c r="P20" s="20">
        <v>16</v>
      </c>
    </row>
    <row r="21" spans="1:16" ht="94.5" x14ac:dyDescent="0.2">
      <c r="A21" s="21">
        <v>1</v>
      </c>
      <c r="B21" s="22" t="s">
        <v>19</v>
      </c>
      <c r="C21" s="22" t="s">
        <v>20</v>
      </c>
      <c r="D21" s="22" t="s">
        <v>21</v>
      </c>
      <c r="E21" s="22" t="s">
        <v>30</v>
      </c>
      <c r="F21" s="23" t="s">
        <v>26</v>
      </c>
      <c r="G21" s="23" t="s">
        <v>22</v>
      </c>
      <c r="H21" s="22" t="s">
        <v>23</v>
      </c>
      <c r="I21" s="22" t="s">
        <v>14</v>
      </c>
      <c r="J21" s="25" t="s">
        <v>15</v>
      </c>
      <c r="K21" s="26">
        <v>600</v>
      </c>
      <c r="L21" s="27">
        <f>J21*K21</f>
        <v>3000</v>
      </c>
      <c r="M21" s="28">
        <f>L21*1.12</f>
        <v>3360.0000000000005</v>
      </c>
      <c r="N21" s="22"/>
      <c r="O21" s="24" t="s">
        <v>24</v>
      </c>
      <c r="P21" s="24" t="s">
        <v>13</v>
      </c>
    </row>
    <row r="22" spans="1:16" ht="102" customHeight="1" x14ac:dyDescent="0.25">
      <c r="A22" s="6"/>
      <c r="B22" s="18"/>
    </row>
    <row r="25" spans="1:16" ht="12.75" customHeight="1" x14ac:dyDescent="0.25"/>
    <row r="26" spans="1:16" ht="18.75" x14ac:dyDescent="0.3">
      <c r="C26" s="1"/>
      <c r="D26" s="1"/>
    </row>
    <row r="27" spans="1:16" ht="18.75" x14ac:dyDescent="0.3">
      <c r="B27" s="1"/>
      <c r="C27" s="1"/>
      <c r="D27" s="1"/>
    </row>
  </sheetData>
  <autoFilter ref="A10:WWR14" xr:uid="{00000000-0009-0000-0000-000000000000}"/>
  <mergeCells count="32">
    <mergeCell ref="O18:O19"/>
    <mergeCell ref="P18:P19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P8:P9"/>
    <mergeCell ref="B8:B9"/>
    <mergeCell ref="L8:L9"/>
    <mergeCell ref="M8:M9"/>
    <mergeCell ref="N8:N9"/>
    <mergeCell ref="O8:O9"/>
    <mergeCell ref="A8:A9"/>
    <mergeCell ref="F8:F9"/>
    <mergeCell ref="D8:D9"/>
    <mergeCell ref="E8:E9"/>
    <mergeCell ref="K8:K9"/>
    <mergeCell ref="G8:G9"/>
    <mergeCell ref="H8:H9"/>
    <mergeCell ref="C8:C9"/>
    <mergeCell ref="I8:I9"/>
    <mergeCell ref="J8:J9"/>
  </mergeCells>
  <pageMargins left="0.31496062992125984" right="0.11811023622047245" top="1.1023622047244095" bottom="0.15748031496062992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74E5F-59F5-48B9-9D67-EA7788F7B1D7}">
  <dimension ref="A1:L203"/>
  <sheetViews>
    <sheetView view="pageLayout" zoomScaleNormal="70" workbookViewId="0">
      <selection activeCell="C196" sqref="C196"/>
    </sheetView>
  </sheetViews>
  <sheetFormatPr defaultRowHeight="15" x14ac:dyDescent="0.2"/>
  <cols>
    <col min="1" max="1" width="6.5703125" style="159" bestFit="1" customWidth="1"/>
    <col min="2" max="2" width="37.28515625" style="159" customWidth="1"/>
    <col min="3" max="3" width="17.5703125" style="159" customWidth="1"/>
    <col min="4" max="4" width="17.7109375" style="159" customWidth="1"/>
    <col min="5" max="5" width="31.42578125" style="159" customWidth="1"/>
    <col min="6" max="6" width="14.42578125" style="159" hidden="1" customWidth="1"/>
    <col min="7" max="7" width="16.85546875" style="159" bestFit="1" customWidth="1"/>
    <col min="8" max="9" width="18.42578125" style="159" bestFit="1" customWidth="1"/>
    <col min="10" max="10" width="13.28515625" style="159" bestFit="1" customWidth="1"/>
    <col min="11" max="11" width="11.140625" style="159" customWidth="1"/>
  </cols>
  <sheetData>
    <row r="1" spans="1:11" ht="18" customHeight="1" x14ac:dyDescent="0.2">
      <c r="A1" s="198" t="s">
        <v>724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x14ac:dyDescent="0.2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63" x14ac:dyDescent="0.2">
      <c r="A3" s="39" t="s">
        <v>4</v>
      </c>
      <c r="B3" s="48" t="s">
        <v>5</v>
      </c>
      <c r="C3" s="48" t="s">
        <v>7</v>
      </c>
      <c r="D3" s="48" t="s">
        <v>31</v>
      </c>
      <c r="E3" s="48" t="s">
        <v>0</v>
      </c>
      <c r="F3" s="48"/>
      <c r="G3" s="48" t="s">
        <v>36</v>
      </c>
      <c r="H3" s="46" t="s">
        <v>16</v>
      </c>
      <c r="I3" s="50" t="s">
        <v>34</v>
      </c>
      <c r="J3" s="51" t="s">
        <v>2</v>
      </c>
      <c r="K3" s="51" t="s">
        <v>3</v>
      </c>
    </row>
    <row r="4" spans="1:11" ht="15.75" x14ac:dyDescent="0.2">
      <c r="A4" s="72">
        <v>1</v>
      </c>
      <c r="B4" s="73">
        <v>2</v>
      </c>
      <c r="C4" s="72">
        <v>3</v>
      </c>
      <c r="D4" s="73">
        <v>4</v>
      </c>
      <c r="E4" s="72">
        <v>5</v>
      </c>
      <c r="F4" s="72">
        <v>6</v>
      </c>
      <c r="G4" s="73">
        <v>6</v>
      </c>
      <c r="H4" s="72">
        <v>7</v>
      </c>
      <c r="I4" s="73">
        <v>8</v>
      </c>
      <c r="J4" s="72">
        <v>9</v>
      </c>
      <c r="K4" s="73">
        <v>10</v>
      </c>
    </row>
    <row r="5" spans="1:11" ht="15.75" x14ac:dyDescent="0.2">
      <c r="A5" s="197" t="s">
        <v>733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11" ht="30" x14ac:dyDescent="0.2">
      <c r="A6" s="127">
        <v>1</v>
      </c>
      <c r="B6" s="130" t="s">
        <v>725</v>
      </c>
      <c r="C6" s="55" t="s">
        <v>736</v>
      </c>
      <c r="D6" s="55" t="s">
        <v>83</v>
      </c>
      <c r="E6" s="56" t="s">
        <v>26</v>
      </c>
      <c r="F6" s="131"/>
      <c r="G6" s="132">
        <v>620.5</v>
      </c>
      <c r="H6" s="57">
        <f>I6/G6</f>
        <v>316.72000000000003</v>
      </c>
      <c r="I6" s="133">
        <v>196524.76</v>
      </c>
      <c r="J6" s="58" t="s">
        <v>174</v>
      </c>
      <c r="K6" s="58" t="s">
        <v>731</v>
      </c>
    </row>
    <row r="7" spans="1:11" ht="30" x14ac:dyDescent="0.2">
      <c r="A7" s="127">
        <v>2</v>
      </c>
      <c r="B7" s="130" t="s">
        <v>726</v>
      </c>
      <c r="C7" s="55" t="s">
        <v>736</v>
      </c>
      <c r="D7" s="55" t="s">
        <v>83</v>
      </c>
      <c r="E7" s="56" t="s">
        <v>26</v>
      </c>
      <c r="F7" s="131"/>
      <c r="G7" s="132">
        <v>328.5</v>
      </c>
      <c r="H7" s="57">
        <f t="shared" ref="H7:H70" si="0">I7/G7</f>
        <v>151.97999999999999</v>
      </c>
      <c r="I7" s="133">
        <v>49925.429999999993</v>
      </c>
      <c r="J7" s="58" t="s">
        <v>174</v>
      </c>
      <c r="K7" s="58" t="s">
        <v>731</v>
      </c>
    </row>
    <row r="8" spans="1:11" ht="30" x14ac:dyDescent="0.2">
      <c r="A8" s="127">
        <v>3</v>
      </c>
      <c r="B8" s="130" t="s">
        <v>727</v>
      </c>
      <c r="C8" s="55" t="s">
        <v>736</v>
      </c>
      <c r="D8" s="55" t="s">
        <v>83</v>
      </c>
      <c r="E8" s="56" t="s">
        <v>26</v>
      </c>
      <c r="F8" s="131"/>
      <c r="G8" s="132">
        <v>40</v>
      </c>
      <c r="H8" s="57">
        <f t="shared" si="0"/>
        <v>17884.270656000001</v>
      </c>
      <c r="I8" s="133">
        <v>715370.82623999997</v>
      </c>
      <c r="J8" s="58" t="s">
        <v>174</v>
      </c>
      <c r="K8" s="58" t="s">
        <v>731</v>
      </c>
    </row>
    <row r="9" spans="1:11" ht="30" x14ac:dyDescent="0.2">
      <c r="A9" s="127">
        <v>4</v>
      </c>
      <c r="B9" s="130" t="s">
        <v>728</v>
      </c>
      <c r="C9" s="55" t="s">
        <v>736</v>
      </c>
      <c r="D9" s="55" t="s">
        <v>83</v>
      </c>
      <c r="E9" s="56" t="s">
        <v>26</v>
      </c>
      <c r="F9" s="131"/>
      <c r="G9" s="132">
        <v>420000</v>
      </c>
      <c r="H9" s="57">
        <f t="shared" si="0"/>
        <v>17.96</v>
      </c>
      <c r="I9" s="133">
        <v>7543200</v>
      </c>
      <c r="J9" s="58" t="s">
        <v>265</v>
      </c>
      <c r="K9" s="58" t="s">
        <v>731</v>
      </c>
    </row>
    <row r="10" spans="1:11" ht="30" x14ac:dyDescent="0.2">
      <c r="A10" s="127">
        <v>5</v>
      </c>
      <c r="B10" s="130" t="s">
        <v>729</v>
      </c>
      <c r="C10" s="55" t="s">
        <v>736</v>
      </c>
      <c r="D10" s="55" t="s">
        <v>83</v>
      </c>
      <c r="E10" s="56" t="s">
        <v>26</v>
      </c>
      <c r="F10" s="131"/>
      <c r="G10" s="132">
        <v>420000</v>
      </c>
      <c r="H10" s="57">
        <f t="shared" si="0"/>
        <v>1.6919999999999999</v>
      </c>
      <c r="I10" s="133">
        <v>710640</v>
      </c>
      <c r="J10" s="58" t="s">
        <v>265</v>
      </c>
      <c r="K10" s="58" t="s">
        <v>731</v>
      </c>
    </row>
    <row r="11" spans="1:11" ht="47.25" x14ac:dyDescent="0.2">
      <c r="A11" s="45">
        <v>6</v>
      </c>
      <c r="B11" s="128" t="s">
        <v>730</v>
      </c>
      <c r="C11" s="53" t="s">
        <v>33</v>
      </c>
      <c r="D11" s="53" t="s">
        <v>83</v>
      </c>
      <c r="E11" s="53" t="s">
        <v>26</v>
      </c>
      <c r="F11" s="53"/>
      <c r="G11" s="53">
        <v>1150622.8999999999</v>
      </c>
      <c r="H11" s="53">
        <f t="shared" si="0"/>
        <v>17.170000000000005</v>
      </c>
      <c r="I11" s="53">
        <v>19756195.193000004</v>
      </c>
      <c r="J11" s="53" t="s">
        <v>265</v>
      </c>
      <c r="K11" s="53" t="s">
        <v>731</v>
      </c>
    </row>
    <row r="12" spans="1:11" ht="15.75" x14ac:dyDescent="0.2">
      <c r="A12" s="197" t="s">
        <v>732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</row>
    <row r="13" spans="1:11" ht="30" x14ac:dyDescent="0.2">
      <c r="A13" s="127">
        <v>1</v>
      </c>
      <c r="B13" s="134" t="s">
        <v>725</v>
      </c>
      <c r="C13" s="55" t="s">
        <v>736</v>
      </c>
      <c r="D13" s="55" t="s">
        <v>83</v>
      </c>
      <c r="E13" s="56" t="s">
        <v>26</v>
      </c>
      <c r="G13" s="135">
        <v>4000</v>
      </c>
      <c r="H13" s="57">
        <f t="shared" si="0"/>
        <v>316.72000000000003</v>
      </c>
      <c r="I13" s="57">
        <v>1266880</v>
      </c>
      <c r="J13" s="58" t="s">
        <v>174</v>
      </c>
      <c r="K13" s="58" t="s">
        <v>731</v>
      </c>
    </row>
    <row r="14" spans="1:11" ht="30" x14ac:dyDescent="0.2">
      <c r="A14" s="127">
        <v>2</v>
      </c>
      <c r="B14" s="134" t="s">
        <v>726</v>
      </c>
      <c r="C14" s="55" t="s">
        <v>736</v>
      </c>
      <c r="D14" s="55" t="s">
        <v>83</v>
      </c>
      <c r="E14" s="56" t="s">
        <v>26</v>
      </c>
      <c r="G14" s="135">
        <v>4000</v>
      </c>
      <c r="H14" s="57">
        <f t="shared" si="0"/>
        <v>151.97999999999999</v>
      </c>
      <c r="I14" s="57">
        <v>607920</v>
      </c>
      <c r="J14" s="58" t="s">
        <v>174</v>
      </c>
      <c r="K14" s="58" t="s">
        <v>731</v>
      </c>
    </row>
    <row r="15" spans="1:11" ht="30" x14ac:dyDescent="0.2">
      <c r="A15" s="127">
        <v>3</v>
      </c>
      <c r="B15" s="134" t="s">
        <v>727</v>
      </c>
      <c r="C15" s="55" t="s">
        <v>736</v>
      </c>
      <c r="D15" s="55" t="s">
        <v>83</v>
      </c>
      <c r="E15" s="56" t="s">
        <v>26</v>
      </c>
      <c r="G15" s="135">
        <v>250</v>
      </c>
      <c r="H15" s="57">
        <f t="shared" si="0"/>
        <v>14846.89</v>
      </c>
      <c r="I15" s="57">
        <v>3711722.5</v>
      </c>
      <c r="J15" s="58" t="s">
        <v>174</v>
      </c>
      <c r="K15" s="58" t="s">
        <v>731</v>
      </c>
    </row>
    <row r="16" spans="1:11" ht="30" x14ac:dyDescent="0.2">
      <c r="A16" s="127">
        <v>4</v>
      </c>
      <c r="B16" s="130" t="s">
        <v>734</v>
      </c>
      <c r="C16" s="55" t="s">
        <v>736</v>
      </c>
      <c r="D16" s="55" t="s">
        <v>83</v>
      </c>
      <c r="E16" s="56" t="s">
        <v>26</v>
      </c>
      <c r="G16" s="132">
        <v>96</v>
      </c>
      <c r="H16" s="57">
        <f t="shared" si="0"/>
        <v>11986.607142857143</v>
      </c>
      <c r="I16" s="136">
        <v>1150714.2857142857</v>
      </c>
      <c r="J16" s="58" t="s">
        <v>174</v>
      </c>
      <c r="K16" s="58" t="s">
        <v>731</v>
      </c>
    </row>
    <row r="17" spans="1:11" ht="45" x14ac:dyDescent="0.2">
      <c r="A17" s="127">
        <v>5</v>
      </c>
      <c r="B17" s="130" t="s">
        <v>735</v>
      </c>
      <c r="C17" s="55" t="s">
        <v>736</v>
      </c>
      <c r="D17" s="55" t="s">
        <v>83</v>
      </c>
      <c r="E17" s="56" t="s">
        <v>26</v>
      </c>
      <c r="G17" s="132">
        <f>24*12</f>
        <v>288</v>
      </c>
      <c r="H17" s="57">
        <f t="shared" si="0"/>
        <v>1319.9460000000001</v>
      </c>
      <c r="I17" s="136">
        <v>380144.44800000003</v>
      </c>
      <c r="J17" s="58" t="s">
        <v>174</v>
      </c>
      <c r="K17" s="58" t="s">
        <v>731</v>
      </c>
    </row>
    <row r="18" spans="1:11" ht="15.75" x14ac:dyDescent="0.2">
      <c r="A18" s="197" t="s">
        <v>737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</row>
    <row r="19" spans="1:11" ht="47.25" x14ac:dyDescent="0.2">
      <c r="A19" s="45">
        <v>1</v>
      </c>
      <c r="B19" s="53" t="s">
        <v>738</v>
      </c>
      <c r="C19" s="53" t="s">
        <v>33</v>
      </c>
      <c r="D19" s="53" t="s">
        <v>83</v>
      </c>
      <c r="E19" s="53" t="s">
        <v>26</v>
      </c>
      <c r="F19" s="53"/>
      <c r="G19" s="53">
        <v>12</v>
      </c>
      <c r="H19" s="53">
        <f t="shared" si="0"/>
        <v>7227000</v>
      </c>
      <c r="I19" s="53">
        <v>86724000</v>
      </c>
      <c r="J19" s="53" t="s">
        <v>174</v>
      </c>
      <c r="K19" s="53" t="s">
        <v>731</v>
      </c>
    </row>
    <row r="20" spans="1:11" ht="15.75" x14ac:dyDescent="0.2">
      <c r="A20" s="197" t="s">
        <v>746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</row>
    <row r="21" spans="1:11" ht="47.25" x14ac:dyDescent="0.2">
      <c r="A21" s="129">
        <v>1</v>
      </c>
      <c r="B21" s="128" t="s">
        <v>739</v>
      </c>
      <c r="C21" s="53" t="s">
        <v>33</v>
      </c>
      <c r="D21" s="53" t="s">
        <v>83</v>
      </c>
      <c r="E21" s="53" t="s">
        <v>26</v>
      </c>
      <c r="F21" s="53"/>
      <c r="G21" s="129">
        <v>1</v>
      </c>
      <c r="H21" s="53">
        <f t="shared" si="0"/>
        <v>13582450</v>
      </c>
      <c r="I21" s="53">
        <v>13582450</v>
      </c>
      <c r="J21" s="53" t="s">
        <v>174</v>
      </c>
      <c r="K21" s="53" t="s">
        <v>731</v>
      </c>
    </row>
    <row r="22" spans="1:11" ht="30" x14ac:dyDescent="0.2">
      <c r="A22" s="127">
        <v>2</v>
      </c>
      <c r="B22" s="137" t="s">
        <v>740</v>
      </c>
      <c r="C22" s="55" t="s">
        <v>173</v>
      </c>
      <c r="D22" s="55" t="s">
        <v>83</v>
      </c>
      <c r="E22" s="56" t="s">
        <v>26</v>
      </c>
      <c r="G22" s="132">
        <v>1</v>
      </c>
      <c r="H22" s="57">
        <f t="shared" si="0"/>
        <v>3879999.9999999995</v>
      </c>
      <c r="I22" s="133">
        <v>3879999.9999999995</v>
      </c>
      <c r="J22" s="58" t="s">
        <v>174</v>
      </c>
      <c r="K22" s="58" t="s">
        <v>731</v>
      </c>
    </row>
    <row r="23" spans="1:11" ht="30" x14ac:dyDescent="0.2">
      <c r="A23" s="127">
        <v>3</v>
      </c>
      <c r="B23" s="137" t="s">
        <v>741</v>
      </c>
      <c r="C23" s="55" t="s">
        <v>173</v>
      </c>
      <c r="D23" s="55" t="s">
        <v>83</v>
      </c>
      <c r="E23" s="56" t="s">
        <v>26</v>
      </c>
      <c r="G23" s="132">
        <v>1</v>
      </c>
      <c r="H23" s="57">
        <f t="shared" si="0"/>
        <v>191785.71428571426</v>
      </c>
      <c r="I23" s="133">
        <v>191785.71428571426</v>
      </c>
      <c r="J23" s="58" t="s">
        <v>174</v>
      </c>
      <c r="K23" s="58" t="s">
        <v>731</v>
      </c>
    </row>
    <row r="24" spans="1:11" ht="30" x14ac:dyDescent="0.2">
      <c r="A24" s="127">
        <v>4</v>
      </c>
      <c r="B24" s="137" t="s">
        <v>742</v>
      </c>
      <c r="C24" s="55" t="s">
        <v>736</v>
      </c>
      <c r="D24" s="55" t="s">
        <v>83</v>
      </c>
      <c r="E24" s="56" t="s">
        <v>26</v>
      </c>
      <c r="G24" s="132">
        <v>1</v>
      </c>
      <c r="H24" s="57">
        <f t="shared" si="0"/>
        <v>3509678.5714285714</v>
      </c>
      <c r="I24" s="133">
        <v>3509678.5714285714</v>
      </c>
      <c r="J24" s="58" t="s">
        <v>174</v>
      </c>
      <c r="K24" s="58" t="s">
        <v>731</v>
      </c>
    </row>
    <row r="25" spans="1:11" ht="45" x14ac:dyDescent="0.2">
      <c r="A25" s="127">
        <v>5</v>
      </c>
      <c r="B25" s="137" t="s">
        <v>743</v>
      </c>
      <c r="C25" s="55" t="s">
        <v>736</v>
      </c>
      <c r="D25" s="55" t="s">
        <v>83</v>
      </c>
      <c r="E25" s="56" t="s">
        <v>26</v>
      </c>
      <c r="G25" s="132">
        <v>12</v>
      </c>
      <c r="H25" s="57">
        <f t="shared" si="0"/>
        <v>160471.71</v>
      </c>
      <c r="I25" s="133">
        <v>1925660.52</v>
      </c>
      <c r="J25" s="58" t="s">
        <v>174</v>
      </c>
      <c r="K25" s="58" t="s">
        <v>731</v>
      </c>
    </row>
    <row r="26" spans="1:11" ht="30" x14ac:dyDescent="0.2">
      <c r="A26" s="127">
        <v>6</v>
      </c>
      <c r="B26" s="138" t="s">
        <v>744</v>
      </c>
      <c r="C26" s="55" t="s">
        <v>173</v>
      </c>
      <c r="D26" s="55" t="s">
        <v>83</v>
      </c>
      <c r="E26" s="56" t="s">
        <v>26</v>
      </c>
      <c r="G26" s="160">
        <v>12</v>
      </c>
      <c r="H26" s="57">
        <f t="shared" si="0"/>
        <v>74999.999999999956</v>
      </c>
      <c r="I26" s="57">
        <v>899999.99999999953</v>
      </c>
      <c r="J26" s="58" t="s">
        <v>174</v>
      </c>
      <c r="K26" s="58" t="s">
        <v>731</v>
      </c>
    </row>
    <row r="27" spans="1:11" ht="30" x14ac:dyDescent="0.2">
      <c r="A27" s="127">
        <v>7</v>
      </c>
      <c r="B27" s="137" t="s">
        <v>745</v>
      </c>
      <c r="C27" s="55" t="s">
        <v>736</v>
      </c>
      <c r="D27" s="55" t="s">
        <v>83</v>
      </c>
      <c r="E27" s="56" t="s">
        <v>26</v>
      </c>
      <c r="G27" s="139">
        <v>12</v>
      </c>
      <c r="H27" s="57">
        <f t="shared" si="0"/>
        <v>96726.190476190488</v>
      </c>
      <c r="I27" s="133">
        <v>1160714.2857142859</v>
      </c>
      <c r="J27" s="58" t="s">
        <v>174</v>
      </c>
      <c r="K27" s="58" t="s">
        <v>731</v>
      </c>
    </row>
    <row r="28" spans="1:11" ht="15.75" x14ac:dyDescent="0.2">
      <c r="A28" s="197" t="s">
        <v>754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</row>
    <row r="29" spans="1:11" ht="30" x14ac:dyDescent="0.2">
      <c r="A29" s="127">
        <v>1</v>
      </c>
      <c r="B29" s="137" t="s">
        <v>747</v>
      </c>
      <c r="C29" s="55" t="s">
        <v>736</v>
      </c>
      <c r="D29" s="55" t="s">
        <v>83</v>
      </c>
      <c r="E29" s="56" t="s">
        <v>26</v>
      </c>
      <c r="G29" s="132">
        <v>12</v>
      </c>
      <c r="H29" s="57">
        <f t="shared" si="0"/>
        <v>1116.3942321428572</v>
      </c>
      <c r="I29" s="133">
        <v>13396.730785714286</v>
      </c>
      <c r="J29" s="58" t="s">
        <v>916</v>
      </c>
      <c r="K29" s="58" t="s">
        <v>731</v>
      </c>
    </row>
    <row r="30" spans="1:11" ht="30" x14ac:dyDescent="0.2">
      <c r="A30" s="127">
        <v>2</v>
      </c>
      <c r="B30" s="137" t="s">
        <v>748</v>
      </c>
      <c r="C30" s="55" t="s">
        <v>736</v>
      </c>
      <c r="D30" s="55" t="s">
        <v>83</v>
      </c>
      <c r="E30" s="56" t="s">
        <v>26</v>
      </c>
      <c r="G30" s="132">
        <v>12</v>
      </c>
      <c r="H30" s="57">
        <f t="shared" si="0"/>
        <v>3143.9202</v>
      </c>
      <c r="I30" s="133">
        <v>37727.042399999998</v>
      </c>
      <c r="J30" s="58" t="s">
        <v>755</v>
      </c>
      <c r="K30" s="58" t="s">
        <v>731</v>
      </c>
    </row>
    <row r="31" spans="1:11" ht="30" x14ac:dyDescent="0.2">
      <c r="A31" s="127">
        <v>3</v>
      </c>
      <c r="B31" s="137" t="s">
        <v>749</v>
      </c>
      <c r="C31" s="55" t="s">
        <v>736</v>
      </c>
      <c r="D31" s="55" t="s">
        <v>83</v>
      </c>
      <c r="E31" s="56" t="s">
        <v>26</v>
      </c>
      <c r="G31" s="132">
        <v>12</v>
      </c>
      <c r="H31" s="57">
        <f t="shared" si="0"/>
        <v>4021.6505357142855</v>
      </c>
      <c r="I31" s="133">
        <v>48259.806428571428</v>
      </c>
      <c r="J31" s="58" t="s">
        <v>755</v>
      </c>
      <c r="K31" s="58" t="s">
        <v>731</v>
      </c>
    </row>
    <row r="32" spans="1:11" ht="30" x14ac:dyDescent="0.2">
      <c r="A32" s="127">
        <v>4</v>
      </c>
      <c r="B32" s="137" t="s">
        <v>750</v>
      </c>
      <c r="C32" s="55" t="s">
        <v>736</v>
      </c>
      <c r="D32" s="55" t="s">
        <v>83</v>
      </c>
      <c r="E32" s="56" t="s">
        <v>26</v>
      </c>
      <c r="G32" s="132">
        <v>12</v>
      </c>
      <c r="H32" s="57">
        <f t="shared" si="0"/>
        <v>1989.5134</v>
      </c>
      <c r="I32" s="133">
        <v>23874.160800000001</v>
      </c>
      <c r="J32" s="58" t="s">
        <v>755</v>
      </c>
      <c r="K32" s="58" t="s">
        <v>731</v>
      </c>
    </row>
    <row r="33" spans="1:11" ht="30" x14ac:dyDescent="0.2">
      <c r="A33" s="127">
        <v>5</v>
      </c>
      <c r="B33" s="137" t="s">
        <v>751</v>
      </c>
      <c r="C33" s="55" t="s">
        <v>736</v>
      </c>
      <c r="D33" s="55" t="s">
        <v>83</v>
      </c>
      <c r="E33" s="56" t="s">
        <v>26</v>
      </c>
      <c r="G33" s="132">
        <v>12</v>
      </c>
      <c r="H33" s="57">
        <f t="shared" si="0"/>
        <v>108.64660714285714</v>
      </c>
      <c r="I33" s="133">
        <v>1303.7592857142856</v>
      </c>
      <c r="J33" s="58" t="s">
        <v>755</v>
      </c>
      <c r="K33" s="58" t="s">
        <v>731</v>
      </c>
    </row>
    <row r="34" spans="1:11" ht="30" x14ac:dyDescent="0.2">
      <c r="A34" s="127">
        <v>6</v>
      </c>
      <c r="B34" s="137" t="s">
        <v>752</v>
      </c>
      <c r="C34" s="55" t="s">
        <v>736</v>
      </c>
      <c r="D34" s="55" t="s">
        <v>83</v>
      </c>
      <c r="E34" s="56" t="s">
        <v>26</v>
      </c>
      <c r="G34" s="132">
        <v>12</v>
      </c>
      <c r="H34" s="57">
        <f t="shared" si="0"/>
        <v>5830.2857142857138</v>
      </c>
      <c r="I34" s="133">
        <v>69963.428571428565</v>
      </c>
      <c r="J34" s="58" t="s">
        <v>755</v>
      </c>
      <c r="K34" s="58" t="s">
        <v>731</v>
      </c>
    </row>
    <row r="35" spans="1:11" ht="120" x14ac:dyDescent="0.2">
      <c r="A35" s="127">
        <v>7</v>
      </c>
      <c r="B35" s="137" t="s">
        <v>914</v>
      </c>
      <c r="C35" s="55" t="s">
        <v>736</v>
      </c>
      <c r="D35" s="55" t="s">
        <v>83</v>
      </c>
      <c r="E35" s="56" t="s">
        <v>26</v>
      </c>
      <c r="G35" s="132">
        <v>500</v>
      </c>
      <c r="H35" s="57">
        <f t="shared" si="0"/>
        <v>1000.6211180124225</v>
      </c>
      <c r="I35" s="133">
        <v>500310.55900621123</v>
      </c>
      <c r="J35" s="58" t="s">
        <v>917</v>
      </c>
      <c r="K35" s="58" t="s">
        <v>731</v>
      </c>
    </row>
    <row r="36" spans="1:11" ht="60" x14ac:dyDescent="0.2">
      <c r="A36" s="127">
        <v>8</v>
      </c>
      <c r="B36" s="137" t="s">
        <v>753</v>
      </c>
      <c r="C36" s="55" t="s">
        <v>736</v>
      </c>
      <c r="D36" s="55" t="s">
        <v>83</v>
      </c>
      <c r="E36" s="56" t="s">
        <v>26</v>
      </c>
      <c r="G36" s="132">
        <v>1500</v>
      </c>
      <c r="H36" s="57">
        <f t="shared" si="0"/>
        <v>350.21739130434781</v>
      </c>
      <c r="I36" s="133">
        <v>525326.08695652173</v>
      </c>
      <c r="J36" s="58" t="s">
        <v>916</v>
      </c>
      <c r="K36" s="58" t="s">
        <v>731</v>
      </c>
    </row>
    <row r="37" spans="1:11" ht="15.75" x14ac:dyDescent="0.2">
      <c r="A37" s="197" t="s">
        <v>756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</row>
    <row r="38" spans="1:11" ht="90" x14ac:dyDescent="0.2">
      <c r="A38" s="127">
        <v>1</v>
      </c>
      <c r="B38" s="130" t="s">
        <v>757</v>
      </c>
      <c r="C38" s="55" t="s">
        <v>173</v>
      </c>
      <c r="D38" s="55" t="s">
        <v>83</v>
      </c>
      <c r="E38" s="56" t="s">
        <v>26</v>
      </c>
      <c r="G38" s="132">
        <v>100</v>
      </c>
      <c r="H38" s="57">
        <f t="shared" si="0"/>
        <v>5408.0400000000009</v>
      </c>
      <c r="I38" s="133">
        <v>540804.00000000012</v>
      </c>
      <c r="J38" s="58" t="s">
        <v>759</v>
      </c>
      <c r="K38" s="58" t="s">
        <v>731</v>
      </c>
    </row>
    <row r="39" spans="1:11" ht="60" x14ac:dyDescent="0.2">
      <c r="A39" s="127">
        <v>2</v>
      </c>
      <c r="B39" s="130" t="s">
        <v>758</v>
      </c>
      <c r="C39" s="55" t="s">
        <v>173</v>
      </c>
      <c r="D39" s="55" t="s">
        <v>83</v>
      </c>
      <c r="E39" s="56" t="s">
        <v>26</v>
      </c>
      <c r="G39" s="132">
        <v>50</v>
      </c>
      <c r="H39" s="57">
        <f t="shared" si="0"/>
        <v>1458.05</v>
      </c>
      <c r="I39" s="133">
        <v>72902.5</v>
      </c>
      <c r="J39" s="58" t="s">
        <v>759</v>
      </c>
      <c r="K39" s="58" t="s">
        <v>731</v>
      </c>
    </row>
    <row r="40" spans="1:11" ht="15.75" x14ac:dyDescent="0.2">
      <c r="A40" s="197" t="s">
        <v>760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  <row r="41" spans="1:11" ht="45" x14ac:dyDescent="0.2">
      <c r="A41" s="127">
        <v>1</v>
      </c>
      <c r="B41" s="134" t="s">
        <v>761</v>
      </c>
      <c r="C41" s="55" t="s">
        <v>173</v>
      </c>
      <c r="D41" s="55" t="s">
        <v>83</v>
      </c>
      <c r="E41" s="56" t="s">
        <v>26</v>
      </c>
      <c r="G41" s="140">
        <v>12</v>
      </c>
      <c r="H41" s="57">
        <f t="shared" si="0"/>
        <v>85168.2</v>
      </c>
      <c r="I41" s="141">
        <v>1022018.4</v>
      </c>
      <c r="J41" s="58" t="s">
        <v>325</v>
      </c>
      <c r="K41" s="58" t="s">
        <v>731</v>
      </c>
    </row>
    <row r="42" spans="1:11" ht="15.75" x14ac:dyDescent="0.2">
      <c r="A42" s="197" t="s">
        <v>762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</row>
    <row r="43" spans="1:11" ht="45" x14ac:dyDescent="0.2">
      <c r="A43" s="127">
        <v>1</v>
      </c>
      <c r="B43" s="134" t="s">
        <v>763</v>
      </c>
      <c r="C43" s="55" t="s">
        <v>173</v>
      </c>
      <c r="D43" s="55" t="s">
        <v>83</v>
      </c>
      <c r="E43" s="56" t="s">
        <v>26</v>
      </c>
      <c r="G43" s="142">
        <v>1</v>
      </c>
      <c r="H43" s="57">
        <f t="shared" si="0"/>
        <v>5369.9999999999991</v>
      </c>
      <c r="I43" s="133">
        <v>5369.9999999999991</v>
      </c>
      <c r="J43" s="58" t="s">
        <v>84</v>
      </c>
      <c r="K43" s="58" t="s">
        <v>731</v>
      </c>
    </row>
    <row r="44" spans="1:11" ht="30" x14ac:dyDescent="0.2">
      <c r="A44" s="127">
        <v>2</v>
      </c>
      <c r="B44" s="134" t="s">
        <v>764</v>
      </c>
      <c r="C44" s="55" t="s">
        <v>173</v>
      </c>
      <c r="D44" s="55" t="s">
        <v>83</v>
      </c>
      <c r="E44" s="56" t="s">
        <v>26</v>
      </c>
      <c r="G44" s="142">
        <v>1</v>
      </c>
      <c r="H44" s="57">
        <f t="shared" si="0"/>
        <v>6443.9999999999991</v>
      </c>
      <c r="I44" s="133">
        <v>6443.9999999999991</v>
      </c>
      <c r="J44" s="58" t="s">
        <v>84</v>
      </c>
      <c r="K44" s="58" t="s">
        <v>731</v>
      </c>
    </row>
    <row r="45" spans="1:11" ht="30" x14ac:dyDescent="0.2">
      <c r="A45" s="127">
        <v>3</v>
      </c>
      <c r="B45" s="134" t="s">
        <v>765</v>
      </c>
      <c r="C45" s="55" t="s">
        <v>173</v>
      </c>
      <c r="D45" s="55" t="s">
        <v>83</v>
      </c>
      <c r="E45" s="56" t="s">
        <v>26</v>
      </c>
      <c r="G45" s="142">
        <v>4</v>
      </c>
      <c r="H45" s="57">
        <f t="shared" si="0"/>
        <v>5369.9999999999991</v>
      </c>
      <c r="I45" s="136">
        <v>21479.999999999996</v>
      </c>
      <c r="J45" s="58" t="s">
        <v>84</v>
      </c>
      <c r="K45" s="58" t="s">
        <v>731</v>
      </c>
    </row>
    <row r="46" spans="1:11" ht="30" x14ac:dyDescent="0.2">
      <c r="A46" s="127">
        <v>4</v>
      </c>
      <c r="B46" s="134" t="s">
        <v>766</v>
      </c>
      <c r="C46" s="55" t="s">
        <v>173</v>
      </c>
      <c r="D46" s="55" t="s">
        <v>83</v>
      </c>
      <c r="E46" s="56" t="s">
        <v>26</v>
      </c>
      <c r="G46" s="142">
        <v>4</v>
      </c>
      <c r="H46" s="57">
        <f t="shared" si="0"/>
        <v>14383.928571428571</v>
      </c>
      <c r="I46" s="133">
        <v>57535.714285714283</v>
      </c>
      <c r="J46" s="58" t="s">
        <v>84</v>
      </c>
      <c r="K46" s="58" t="s">
        <v>731</v>
      </c>
    </row>
    <row r="47" spans="1:11" ht="30" x14ac:dyDescent="0.2">
      <c r="A47" s="127">
        <v>5</v>
      </c>
      <c r="B47" s="134" t="s">
        <v>767</v>
      </c>
      <c r="C47" s="55" t="s">
        <v>173</v>
      </c>
      <c r="D47" s="55" t="s">
        <v>83</v>
      </c>
      <c r="E47" s="56" t="s">
        <v>26</v>
      </c>
      <c r="G47" s="143">
        <v>11</v>
      </c>
      <c r="H47" s="57">
        <f t="shared" si="0"/>
        <v>5369.9999999999991</v>
      </c>
      <c r="I47" s="133">
        <v>59069.999999999993</v>
      </c>
      <c r="J47" s="58" t="s">
        <v>84</v>
      </c>
      <c r="K47" s="58" t="s">
        <v>731</v>
      </c>
    </row>
    <row r="48" spans="1:11" ht="30" x14ac:dyDescent="0.2">
      <c r="A48" s="127">
        <v>6</v>
      </c>
      <c r="B48" s="134" t="s">
        <v>768</v>
      </c>
      <c r="C48" s="55" t="s">
        <v>173</v>
      </c>
      <c r="D48" s="55" t="s">
        <v>83</v>
      </c>
      <c r="E48" s="56" t="s">
        <v>26</v>
      </c>
      <c r="G48" s="143">
        <v>276</v>
      </c>
      <c r="H48" s="57">
        <f t="shared" si="0"/>
        <v>4295.9999999999991</v>
      </c>
      <c r="I48" s="133">
        <v>1185695.9999999998</v>
      </c>
      <c r="J48" s="58" t="s">
        <v>84</v>
      </c>
      <c r="K48" s="58" t="s">
        <v>731</v>
      </c>
    </row>
    <row r="49" spans="1:11" ht="45" x14ac:dyDescent="0.2">
      <c r="A49" s="127">
        <v>7</v>
      </c>
      <c r="B49" s="134" t="s">
        <v>769</v>
      </c>
      <c r="C49" s="55" t="s">
        <v>173</v>
      </c>
      <c r="D49" s="55" t="s">
        <v>83</v>
      </c>
      <c r="E49" s="56" t="s">
        <v>26</v>
      </c>
      <c r="G49" s="143">
        <v>16</v>
      </c>
      <c r="H49" s="57">
        <f t="shared" si="0"/>
        <v>4833</v>
      </c>
      <c r="I49" s="133">
        <v>77328</v>
      </c>
      <c r="J49" s="58" t="s">
        <v>84</v>
      </c>
      <c r="K49" s="58" t="s">
        <v>731</v>
      </c>
    </row>
    <row r="50" spans="1:11" ht="45" x14ac:dyDescent="0.2">
      <c r="A50" s="127">
        <v>8</v>
      </c>
      <c r="B50" s="134" t="s">
        <v>770</v>
      </c>
      <c r="C50" s="55" t="s">
        <v>173</v>
      </c>
      <c r="D50" s="55" t="s">
        <v>83</v>
      </c>
      <c r="E50" s="56" t="s">
        <v>26</v>
      </c>
      <c r="G50" s="143">
        <v>138</v>
      </c>
      <c r="H50" s="57">
        <f t="shared" si="0"/>
        <v>4295.9999999999991</v>
      </c>
      <c r="I50" s="133">
        <v>592847.99999999988</v>
      </c>
      <c r="J50" s="58" t="s">
        <v>84</v>
      </c>
      <c r="K50" s="58" t="s">
        <v>731</v>
      </c>
    </row>
    <row r="51" spans="1:11" ht="60" x14ac:dyDescent="0.2">
      <c r="A51" s="127">
        <v>9</v>
      </c>
      <c r="B51" s="134" t="s">
        <v>771</v>
      </c>
      <c r="C51" s="55" t="s">
        <v>173</v>
      </c>
      <c r="D51" s="55" t="s">
        <v>83</v>
      </c>
      <c r="E51" s="56" t="s">
        <v>26</v>
      </c>
      <c r="G51" s="143">
        <v>5</v>
      </c>
      <c r="H51" s="57">
        <f t="shared" si="0"/>
        <v>4295.9999999999991</v>
      </c>
      <c r="I51" s="133">
        <v>21479.999999999996</v>
      </c>
      <c r="J51" s="58" t="s">
        <v>84</v>
      </c>
      <c r="K51" s="58" t="s">
        <v>731</v>
      </c>
    </row>
    <row r="52" spans="1:11" ht="60" x14ac:dyDescent="0.2">
      <c r="A52" s="127">
        <v>10</v>
      </c>
      <c r="B52" s="134" t="s">
        <v>772</v>
      </c>
      <c r="C52" s="55" t="s">
        <v>173</v>
      </c>
      <c r="D52" s="55" t="s">
        <v>83</v>
      </c>
      <c r="E52" s="56" t="s">
        <v>26</v>
      </c>
      <c r="G52" s="142">
        <v>9</v>
      </c>
      <c r="H52" s="57">
        <f t="shared" si="0"/>
        <v>4415.333333333333</v>
      </c>
      <c r="I52" s="133">
        <v>39738</v>
      </c>
      <c r="J52" s="58" t="s">
        <v>84</v>
      </c>
      <c r="K52" s="58" t="s">
        <v>731</v>
      </c>
    </row>
    <row r="53" spans="1:11" ht="75" x14ac:dyDescent="0.2">
      <c r="A53" s="127">
        <v>11</v>
      </c>
      <c r="B53" s="134" t="s">
        <v>773</v>
      </c>
      <c r="C53" s="55" t="s">
        <v>173</v>
      </c>
      <c r="D53" s="55" t="s">
        <v>83</v>
      </c>
      <c r="E53" s="56" t="s">
        <v>26</v>
      </c>
      <c r="G53" s="142">
        <v>8</v>
      </c>
      <c r="H53" s="57">
        <f t="shared" si="0"/>
        <v>4296</v>
      </c>
      <c r="I53" s="133">
        <v>34368</v>
      </c>
      <c r="J53" s="58" t="s">
        <v>84</v>
      </c>
      <c r="K53" s="58" t="s">
        <v>731</v>
      </c>
    </row>
    <row r="54" spans="1:11" ht="45" x14ac:dyDescent="0.2">
      <c r="A54" s="127">
        <v>12</v>
      </c>
      <c r="B54" s="134" t="s">
        <v>774</v>
      </c>
      <c r="C54" s="55" t="s">
        <v>173</v>
      </c>
      <c r="D54" s="55" t="s">
        <v>83</v>
      </c>
      <c r="E54" s="56" t="s">
        <v>26</v>
      </c>
      <c r="G54" s="142">
        <v>107</v>
      </c>
      <c r="H54" s="57">
        <f t="shared" si="0"/>
        <v>14383.928571428571</v>
      </c>
      <c r="I54" s="133">
        <v>1539080.357142857</v>
      </c>
      <c r="J54" s="58" t="s">
        <v>84</v>
      </c>
      <c r="K54" s="58" t="s">
        <v>731</v>
      </c>
    </row>
    <row r="55" spans="1:11" ht="30" x14ac:dyDescent="0.2">
      <c r="A55" s="127">
        <v>13</v>
      </c>
      <c r="B55" s="134" t="s">
        <v>775</v>
      </c>
      <c r="C55" s="55" t="s">
        <v>173</v>
      </c>
      <c r="D55" s="55" t="s">
        <v>83</v>
      </c>
      <c r="E55" s="56" t="s">
        <v>26</v>
      </c>
      <c r="G55" s="142">
        <v>1</v>
      </c>
      <c r="H55" s="57">
        <f t="shared" si="0"/>
        <v>14383.928571428571</v>
      </c>
      <c r="I55" s="133">
        <v>14383.928571428571</v>
      </c>
      <c r="J55" s="58" t="s">
        <v>84</v>
      </c>
      <c r="K55" s="58" t="s">
        <v>731</v>
      </c>
    </row>
    <row r="56" spans="1:11" ht="30" x14ac:dyDescent="0.2">
      <c r="A56" s="127">
        <v>14</v>
      </c>
      <c r="B56" s="134" t="s">
        <v>776</v>
      </c>
      <c r="C56" s="55" t="s">
        <v>173</v>
      </c>
      <c r="D56" s="55" t="s">
        <v>83</v>
      </c>
      <c r="E56" s="56" t="s">
        <v>26</v>
      </c>
      <c r="G56" s="142">
        <v>217</v>
      </c>
      <c r="H56" s="57">
        <f t="shared" si="0"/>
        <v>4399.9354838709678</v>
      </c>
      <c r="I56" s="142">
        <v>954786</v>
      </c>
      <c r="J56" s="58" t="s">
        <v>84</v>
      </c>
      <c r="K56" s="58" t="s">
        <v>731</v>
      </c>
    </row>
    <row r="57" spans="1:11" ht="30" x14ac:dyDescent="0.2">
      <c r="A57" s="127">
        <v>15</v>
      </c>
      <c r="B57" s="134" t="s">
        <v>777</v>
      </c>
      <c r="C57" s="55" t="s">
        <v>173</v>
      </c>
      <c r="D57" s="55" t="s">
        <v>83</v>
      </c>
      <c r="E57" s="56" t="s">
        <v>26</v>
      </c>
      <c r="G57" s="142">
        <v>10</v>
      </c>
      <c r="H57" s="57">
        <f t="shared" si="0"/>
        <v>8150.8928571428569</v>
      </c>
      <c r="I57" s="142">
        <v>81508.928571428565</v>
      </c>
      <c r="J57" s="58" t="s">
        <v>84</v>
      </c>
      <c r="K57" s="58" t="s">
        <v>731</v>
      </c>
    </row>
    <row r="58" spans="1:11" ht="15.75" x14ac:dyDescent="0.2">
      <c r="A58" s="197" t="s">
        <v>778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</row>
    <row r="59" spans="1:11" ht="30" x14ac:dyDescent="0.2">
      <c r="A59" s="127">
        <v>1</v>
      </c>
      <c r="B59" s="144" t="s">
        <v>779</v>
      </c>
      <c r="C59" s="55" t="s">
        <v>173</v>
      </c>
      <c r="D59" s="55" t="s">
        <v>83</v>
      </c>
      <c r="E59" s="56" t="s">
        <v>26</v>
      </c>
      <c r="G59" s="142">
        <v>4317.54</v>
      </c>
      <c r="H59" s="57">
        <f t="shared" si="0"/>
        <v>120.00000000000001</v>
      </c>
      <c r="I59" s="142">
        <v>518104.80000000005</v>
      </c>
      <c r="J59" s="58" t="s">
        <v>789</v>
      </c>
      <c r="K59" s="58" t="s">
        <v>731</v>
      </c>
    </row>
    <row r="60" spans="1:11" ht="45" x14ac:dyDescent="0.2">
      <c r="A60" s="127">
        <v>2</v>
      </c>
      <c r="B60" s="144" t="s">
        <v>780</v>
      </c>
      <c r="C60" s="55" t="s">
        <v>173</v>
      </c>
      <c r="D60" s="55" t="s">
        <v>83</v>
      </c>
      <c r="E60" s="56" t="s">
        <v>26</v>
      </c>
      <c r="G60" s="142">
        <v>3858.4</v>
      </c>
      <c r="H60" s="57">
        <f t="shared" si="0"/>
        <v>40</v>
      </c>
      <c r="I60" s="142">
        <v>154336</v>
      </c>
      <c r="J60" s="58" t="s">
        <v>789</v>
      </c>
      <c r="K60" s="58" t="s">
        <v>731</v>
      </c>
    </row>
    <row r="61" spans="1:11" ht="60" x14ac:dyDescent="0.2">
      <c r="A61" s="127">
        <v>3</v>
      </c>
      <c r="B61" s="144" t="s">
        <v>781</v>
      </c>
      <c r="C61" s="55" t="s">
        <v>173</v>
      </c>
      <c r="D61" s="55" t="s">
        <v>83</v>
      </c>
      <c r="E61" s="56" t="s">
        <v>26</v>
      </c>
      <c r="G61" s="142">
        <v>4317.54</v>
      </c>
      <c r="H61" s="57">
        <f t="shared" si="0"/>
        <v>120.00000000000001</v>
      </c>
      <c r="I61" s="142">
        <v>518104.80000000005</v>
      </c>
      <c r="J61" s="58" t="s">
        <v>789</v>
      </c>
      <c r="K61" s="58" t="s">
        <v>731</v>
      </c>
    </row>
    <row r="62" spans="1:11" ht="30" x14ac:dyDescent="0.2">
      <c r="A62" s="127">
        <v>4</v>
      </c>
      <c r="B62" s="144" t="s">
        <v>782</v>
      </c>
      <c r="C62" s="55" t="s">
        <v>173</v>
      </c>
      <c r="D62" s="55" t="s">
        <v>83</v>
      </c>
      <c r="E62" s="56" t="s">
        <v>26</v>
      </c>
      <c r="G62" s="142">
        <v>122.49</v>
      </c>
      <c r="H62" s="57">
        <f t="shared" si="0"/>
        <v>125</v>
      </c>
      <c r="I62" s="142">
        <v>15311.25</v>
      </c>
      <c r="J62" s="58" t="s">
        <v>789</v>
      </c>
      <c r="K62" s="58" t="s">
        <v>731</v>
      </c>
    </row>
    <row r="63" spans="1:11" ht="30" x14ac:dyDescent="0.2">
      <c r="A63" s="127">
        <v>5</v>
      </c>
      <c r="B63" s="144" t="s">
        <v>783</v>
      </c>
      <c r="C63" s="55" t="s">
        <v>173</v>
      </c>
      <c r="D63" s="55" t="s">
        <v>83</v>
      </c>
      <c r="E63" s="56" t="s">
        <v>26</v>
      </c>
      <c r="G63" s="142">
        <v>60</v>
      </c>
      <c r="H63" s="57">
        <f t="shared" si="0"/>
        <v>7500</v>
      </c>
      <c r="I63" s="142">
        <v>450000</v>
      </c>
      <c r="J63" s="58" t="s">
        <v>789</v>
      </c>
      <c r="K63" s="58" t="s">
        <v>731</v>
      </c>
    </row>
    <row r="64" spans="1:11" ht="30" x14ac:dyDescent="0.2">
      <c r="A64" s="127">
        <v>6</v>
      </c>
      <c r="B64" s="144" t="s">
        <v>784</v>
      </c>
      <c r="C64" s="55" t="s">
        <v>173</v>
      </c>
      <c r="D64" s="55" t="s">
        <v>83</v>
      </c>
      <c r="E64" s="56" t="s">
        <v>26</v>
      </c>
      <c r="G64" s="142">
        <v>122.49</v>
      </c>
      <c r="H64" s="57">
        <f t="shared" si="0"/>
        <v>179.99999999999997</v>
      </c>
      <c r="I64" s="142">
        <v>22048.199999999997</v>
      </c>
      <c r="J64" s="58" t="s">
        <v>789</v>
      </c>
      <c r="K64" s="58" t="s">
        <v>731</v>
      </c>
    </row>
    <row r="65" spans="1:11" ht="30" x14ac:dyDescent="0.2">
      <c r="A65" s="127">
        <v>7</v>
      </c>
      <c r="B65" s="144" t="s">
        <v>785</v>
      </c>
      <c r="C65" s="55" t="s">
        <v>173</v>
      </c>
      <c r="D65" s="55" t="s">
        <v>83</v>
      </c>
      <c r="E65" s="56" t="s">
        <v>26</v>
      </c>
      <c r="G65" s="142">
        <v>30</v>
      </c>
      <c r="H65" s="57">
        <f t="shared" si="0"/>
        <v>2400</v>
      </c>
      <c r="I65" s="142">
        <v>72000</v>
      </c>
      <c r="J65" s="58" t="s">
        <v>789</v>
      </c>
      <c r="K65" s="58" t="s">
        <v>731</v>
      </c>
    </row>
    <row r="66" spans="1:11" ht="30" x14ac:dyDescent="0.2">
      <c r="A66" s="127">
        <v>8</v>
      </c>
      <c r="B66" s="144" t="s">
        <v>786</v>
      </c>
      <c r="C66" s="55" t="s">
        <v>173</v>
      </c>
      <c r="D66" s="55" t="s">
        <v>83</v>
      </c>
      <c r="E66" s="56" t="s">
        <v>26</v>
      </c>
      <c r="G66" s="142">
        <v>22</v>
      </c>
      <c r="H66" s="57">
        <f t="shared" si="0"/>
        <v>12000</v>
      </c>
      <c r="I66" s="142">
        <v>264000</v>
      </c>
      <c r="J66" s="58" t="s">
        <v>789</v>
      </c>
      <c r="K66" s="58" t="s">
        <v>731</v>
      </c>
    </row>
    <row r="67" spans="1:11" ht="30" x14ac:dyDescent="0.2">
      <c r="A67" s="127">
        <v>9</v>
      </c>
      <c r="B67" s="144" t="s">
        <v>787</v>
      </c>
      <c r="C67" s="55" t="s">
        <v>173</v>
      </c>
      <c r="D67" s="55" t="s">
        <v>83</v>
      </c>
      <c r="E67" s="56" t="s">
        <v>26</v>
      </c>
      <c r="G67" s="142">
        <v>28.35</v>
      </c>
      <c r="H67" s="57">
        <f t="shared" si="0"/>
        <v>800</v>
      </c>
      <c r="I67" s="142">
        <v>22680</v>
      </c>
      <c r="J67" s="58" t="s">
        <v>789</v>
      </c>
      <c r="K67" s="58" t="s">
        <v>731</v>
      </c>
    </row>
    <row r="68" spans="1:11" ht="30" x14ac:dyDescent="0.2">
      <c r="A68" s="127">
        <v>10</v>
      </c>
      <c r="B68" s="144" t="s">
        <v>788</v>
      </c>
      <c r="C68" s="55" t="s">
        <v>173</v>
      </c>
      <c r="D68" s="55" t="s">
        <v>83</v>
      </c>
      <c r="E68" s="56" t="s">
        <v>26</v>
      </c>
      <c r="G68" s="142">
        <v>30</v>
      </c>
      <c r="H68" s="57">
        <f t="shared" si="0"/>
        <v>10000</v>
      </c>
      <c r="I68" s="142">
        <v>300000</v>
      </c>
      <c r="J68" s="58" t="s">
        <v>789</v>
      </c>
      <c r="K68" s="58" t="s">
        <v>731</v>
      </c>
    </row>
    <row r="69" spans="1:11" ht="15.75" x14ac:dyDescent="0.2">
      <c r="A69" s="197" t="s">
        <v>790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</row>
    <row r="70" spans="1:11" ht="30" x14ac:dyDescent="0.2">
      <c r="A70" s="127">
        <v>1</v>
      </c>
      <c r="B70" s="144" t="s">
        <v>791</v>
      </c>
      <c r="C70" s="55" t="s">
        <v>173</v>
      </c>
      <c r="D70" s="55" t="s">
        <v>83</v>
      </c>
      <c r="E70" s="56" t="s">
        <v>26</v>
      </c>
      <c r="G70" s="142">
        <v>12</v>
      </c>
      <c r="H70" s="57">
        <f t="shared" si="0"/>
        <v>182678.19940476189</v>
      </c>
      <c r="I70" s="142">
        <v>2192138.3928571427</v>
      </c>
      <c r="J70" s="58" t="s">
        <v>84</v>
      </c>
      <c r="K70" s="58" t="s">
        <v>731</v>
      </c>
    </row>
    <row r="71" spans="1:11" ht="45" x14ac:dyDescent="0.2">
      <c r="A71" s="127">
        <v>2</v>
      </c>
      <c r="B71" s="144" t="s">
        <v>792</v>
      </c>
      <c r="C71" s="55" t="s">
        <v>173</v>
      </c>
      <c r="D71" s="55" t="s">
        <v>83</v>
      </c>
      <c r="E71" s="56" t="s">
        <v>26</v>
      </c>
      <c r="G71" s="142">
        <v>365</v>
      </c>
      <c r="H71" s="57">
        <f t="shared" ref="H71:H135" si="1">I71/G71</f>
        <v>2366.0219999999999</v>
      </c>
      <c r="I71" s="142">
        <v>863598.03</v>
      </c>
      <c r="J71" s="58" t="s">
        <v>755</v>
      </c>
      <c r="K71" s="58" t="s">
        <v>731</v>
      </c>
    </row>
    <row r="72" spans="1:11" ht="60" x14ac:dyDescent="0.2">
      <c r="A72" s="127">
        <v>3</v>
      </c>
      <c r="B72" s="144" t="s">
        <v>793</v>
      </c>
      <c r="C72" s="55" t="s">
        <v>173</v>
      </c>
      <c r="D72" s="55" t="s">
        <v>83</v>
      </c>
      <c r="E72" s="56" t="s">
        <v>26</v>
      </c>
      <c r="G72" s="142">
        <v>180</v>
      </c>
      <c r="H72" s="57">
        <f t="shared" si="1"/>
        <v>1467.0840000000001</v>
      </c>
      <c r="I72" s="142">
        <v>264075.12</v>
      </c>
      <c r="J72" s="58" t="s">
        <v>755</v>
      </c>
      <c r="K72" s="58" t="s">
        <v>731</v>
      </c>
    </row>
    <row r="73" spans="1:11" ht="45" x14ac:dyDescent="0.2">
      <c r="A73" s="127">
        <v>4</v>
      </c>
      <c r="B73" s="144" t="s">
        <v>794</v>
      </c>
      <c r="C73" s="55" t="s">
        <v>173</v>
      </c>
      <c r="D73" s="55" t="s">
        <v>83</v>
      </c>
      <c r="E73" s="56" t="s">
        <v>26</v>
      </c>
      <c r="G73" s="145">
        <v>1</v>
      </c>
      <c r="H73" s="57">
        <f t="shared" si="1"/>
        <v>430000</v>
      </c>
      <c r="I73" s="142">
        <v>430000</v>
      </c>
      <c r="J73" s="58" t="s">
        <v>798</v>
      </c>
      <c r="K73" s="58" t="s">
        <v>731</v>
      </c>
    </row>
    <row r="74" spans="1:11" ht="45" x14ac:dyDescent="0.2">
      <c r="A74" s="127">
        <v>5</v>
      </c>
      <c r="B74" s="144" t="s">
        <v>795</v>
      </c>
      <c r="C74" s="55" t="s">
        <v>173</v>
      </c>
      <c r="D74" s="55" t="s">
        <v>83</v>
      </c>
      <c r="E74" s="56" t="s">
        <v>26</v>
      </c>
      <c r="G74" s="145">
        <v>4</v>
      </c>
      <c r="H74" s="57">
        <f t="shared" si="1"/>
        <v>563850</v>
      </c>
      <c r="I74" s="142">
        <v>2255400</v>
      </c>
      <c r="J74" s="58" t="s">
        <v>755</v>
      </c>
      <c r="K74" s="58" t="s">
        <v>731</v>
      </c>
    </row>
    <row r="75" spans="1:11" ht="75" x14ac:dyDescent="0.2">
      <c r="A75" s="127">
        <v>6</v>
      </c>
      <c r="B75" s="144" t="s">
        <v>796</v>
      </c>
      <c r="C75" s="55" t="s">
        <v>173</v>
      </c>
      <c r="D75" s="55" t="s">
        <v>83</v>
      </c>
      <c r="E75" s="56" t="s">
        <v>26</v>
      </c>
      <c r="G75" s="142">
        <v>17</v>
      </c>
      <c r="H75" s="57">
        <f t="shared" si="1"/>
        <v>12755.339520000001</v>
      </c>
      <c r="I75" s="142">
        <v>216840.77184000003</v>
      </c>
      <c r="J75" s="58" t="s">
        <v>759</v>
      </c>
      <c r="K75" s="58" t="s">
        <v>731</v>
      </c>
    </row>
    <row r="76" spans="1:11" ht="30" x14ac:dyDescent="0.2">
      <c r="A76" s="127">
        <v>7</v>
      </c>
      <c r="B76" s="144" t="s">
        <v>797</v>
      </c>
      <c r="C76" s="55" t="s">
        <v>173</v>
      </c>
      <c r="D76" s="55" t="s">
        <v>83</v>
      </c>
      <c r="E76" s="56" t="s">
        <v>26</v>
      </c>
      <c r="G76" s="142">
        <v>2</v>
      </c>
      <c r="H76" s="57">
        <f t="shared" si="1"/>
        <v>982710.00000000012</v>
      </c>
      <c r="I76" s="142">
        <v>1965420.0000000002</v>
      </c>
      <c r="J76" s="58" t="s">
        <v>759</v>
      </c>
      <c r="K76" s="58" t="s">
        <v>731</v>
      </c>
    </row>
    <row r="77" spans="1:11" ht="15.75" x14ac:dyDescent="0.2">
      <c r="A77" s="197" t="s">
        <v>799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</row>
    <row r="78" spans="1:11" ht="30" x14ac:dyDescent="0.2">
      <c r="A78" s="127">
        <v>1</v>
      </c>
      <c r="B78" s="144" t="s">
        <v>800</v>
      </c>
      <c r="C78" s="55" t="s">
        <v>173</v>
      </c>
      <c r="D78" s="55" t="s">
        <v>83</v>
      </c>
      <c r="E78" s="56" t="s">
        <v>26</v>
      </c>
      <c r="G78" s="142">
        <v>1</v>
      </c>
      <c r="H78" s="57">
        <f t="shared" si="1"/>
        <v>493810.16399999987</v>
      </c>
      <c r="I78" s="142">
        <v>493810.16399999987</v>
      </c>
      <c r="J78" s="58" t="s">
        <v>849</v>
      </c>
      <c r="K78" s="58" t="s">
        <v>731</v>
      </c>
    </row>
    <row r="79" spans="1:11" ht="30" x14ac:dyDescent="0.2">
      <c r="A79" s="127">
        <v>2</v>
      </c>
      <c r="B79" s="144" t="s">
        <v>801</v>
      </c>
      <c r="C79" s="55" t="s">
        <v>173</v>
      </c>
      <c r="D79" s="55" t="s">
        <v>83</v>
      </c>
      <c r="E79" s="56" t="s">
        <v>26</v>
      </c>
      <c r="G79" s="142">
        <v>102</v>
      </c>
      <c r="H79" s="57">
        <f t="shared" si="1"/>
        <v>4623.464705882353</v>
      </c>
      <c r="I79" s="142">
        <v>471593.4</v>
      </c>
      <c r="J79" s="58" t="s">
        <v>849</v>
      </c>
      <c r="K79" s="58" t="s">
        <v>731</v>
      </c>
    </row>
    <row r="80" spans="1:11" ht="45" x14ac:dyDescent="0.2">
      <c r="A80" s="127">
        <v>3</v>
      </c>
      <c r="B80" s="144" t="s">
        <v>802</v>
      </c>
      <c r="C80" s="55" t="s">
        <v>173</v>
      </c>
      <c r="D80" s="55" t="s">
        <v>83</v>
      </c>
      <c r="E80" s="56" t="s">
        <v>26</v>
      </c>
      <c r="G80" s="142">
        <v>11</v>
      </c>
      <c r="H80" s="57">
        <f t="shared" si="1"/>
        <v>63289.28571428571</v>
      </c>
      <c r="I80" s="142">
        <v>696182.14285714284</v>
      </c>
      <c r="J80" s="58" t="s">
        <v>849</v>
      </c>
      <c r="K80" s="58" t="s">
        <v>731</v>
      </c>
    </row>
    <row r="81" spans="1:11" ht="45" x14ac:dyDescent="0.2">
      <c r="A81" s="127">
        <v>4</v>
      </c>
      <c r="B81" s="144" t="s">
        <v>803</v>
      </c>
      <c r="C81" s="55" t="s">
        <v>173</v>
      </c>
      <c r="D81" s="55" t="s">
        <v>83</v>
      </c>
      <c r="E81" s="56" t="s">
        <v>26</v>
      </c>
      <c r="G81" s="142">
        <v>4</v>
      </c>
      <c r="H81" s="57">
        <f t="shared" si="1"/>
        <v>274397.41071428568</v>
      </c>
      <c r="I81" s="142">
        <v>1097589.6428571427</v>
      </c>
      <c r="J81" s="58" t="s">
        <v>849</v>
      </c>
      <c r="K81" s="58" t="s">
        <v>731</v>
      </c>
    </row>
    <row r="82" spans="1:11" ht="30" x14ac:dyDescent="0.2">
      <c r="A82" s="127">
        <v>5</v>
      </c>
      <c r="B82" s="137" t="s">
        <v>804</v>
      </c>
      <c r="C82" s="55" t="s">
        <v>173</v>
      </c>
      <c r="D82" s="55" t="s">
        <v>83</v>
      </c>
      <c r="E82" s="56" t="s">
        <v>26</v>
      </c>
      <c r="G82" s="142">
        <v>36</v>
      </c>
      <c r="H82" s="57">
        <f t="shared" si="1"/>
        <v>2497.0500000000002</v>
      </c>
      <c r="I82" s="142">
        <v>89893.8</v>
      </c>
      <c r="J82" s="58" t="s">
        <v>849</v>
      </c>
      <c r="K82" s="58" t="s">
        <v>731</v>
      </c>
    </row>
    <row r="83" spans="1:11" ht="30" x14ac:dyDescent="0.2">
      <c r="A83" s="127">
        <v>6</v>
      </c>
      <c r="B83" s="137" t="s">
        <v>805</v>
      </c>
      <c r="C83" s="55" t="s">
        <v>173</v>
      </c>
      <c r="D83" s="55" t="s">
        <v>83</v>
      </c>
      <c r="E83" s="56" t="s">
        <v>26</v>
      </c>
      <c r="G83" s="142">
        <v>16</v>
      </c>
      <c r="H83" s="57">
        <f t="shared" si="1"/>
        <v>2497.0500000000002</v>
      </c>
      <c r="I83" s="142">
        <v>39952.800000000003</v>
      </c>
      <c r="J83" s="58" t="s">
        <v>849</v>
      </c>
      <c r="K83" s="58" t="s">
        <v>731</v>
      </c>
    </row>
    <row r="84" spans="1:11" ht="30" x14ac:dyDescent="0.2">
      <c r="A84" s="127">
        <v>7</v>
      </c>
      <c r="B84" s="137" t="s">
        <v>806</v>
      </c>
      <c r="C84" s="55" t="s">
        <v>173</v>
      </c>
      <c r="D84" s="55" t="s">
        <v>83</v>
      </c>
      <c r="E84" s="56" t="s">
        <v>26</v>
      </c>
      <c r="G84" s="142">
        <v>16</v>
      </c>
      <c r="H84" s="57">
        <f t="shared" si="1"/>
        <v>2497.0500000000002</v>
      </c>
      <c r="I84" s="142">
        <v>39952.800000000003</v>
      </c>
      <c r="J84" s="58" t="s">
        <v>849</v>
      </c>
      <c r="K84" s="58" t="s">
        <v>731</v>
      </c>
    </row>
    <row r="85" spans="1:11" ht="30" x14ac:dyDescent="0.2">
      <c r="A85" s="127">
        <v>8</v>
      </c>
      <c r="B85" s="137" t="s">
        <v>807</v>
      </c>
      <c r="C85" s="55" t="s">
        <v>173</v>
      </c>
      <c r="D85" s="55" t="s">
        <v>83</v>
      </c>
      <c r="E85" s="56" t="s">
        <v>26</v>
      </c>
      <c r="G85" s="142">
        <v>29</v>
      </c>
      <c r="H85" s="57">
        <f t="shared" si="1"/>
        <v>2497.0500000000002</v>
      </c>
      <c r="I85" s="142">
        <v>72414.450000000012</v>
      </c>
      <c r="J85" s="58" t="s">
        <v>849</v>
      </c>
      <c r="K85" s="58" t="s">
        <v>731</v>
      </c>
    </row>
    <row r="86" spans="1:11" ht="30" x14ac:dyDescent="0.2">
      <c r="A86" s="127">
        <v>9</v>
      </c>
      <c r="B86" s="137" t="s">
        <v>808</v>
      </c>
      <c r="C86" s="55" t="s">
        <v>173</v>
      </c>
      <c r="D86" s="55" t="s">
        <v>83</v>
      </c>
      <c r="E86" s="56" t="s">
        <v>26</v>
      </c>
      <c r="G86" s="142">
        <v>4</v>
      </c>
      <c r="H86" s="57">
        <f t="shared" si="1"/>
        <v>2497.0500000000002</v>
      </c>
      <c r="I86" s="142">
        <v>9988.2000000000007</v>
      </c>
      <c r="J86" s="58" t="s">
        <v>849</v>
      </c>
      <c r="K86" s="58" t="s">
        <v>731</v>
      </c>
    </row>
    <row r="87" spans="1:11" ht="30" x14ac:dyDescent="0.2">
      <c r="A87" s="127">
        <v>10</v>
      </c>
      <c r="B87" s="137" t="s">
        <v>809</v>
      </c>
      <c r="C87" s="55" t="s">
        <v>173</v>
      </c>
      <c r="D87" s="55" t="s">
        <v>83</v>
      </c>
      <c r="E87" s="56" t="s">
        <v>26</v>
      </c>
      <c r="G87" s="142">
        <v>2</v>
      </c>
      <c r="H87" s="57">
        <f t="shared" si="1"/>
        <v>2497.0500000000002</v>
      </c>
      <c r="I87" s="142">
        <v>4994.1000000000004</v>
      </c>
      <c r="J87" s="58" t="s">
        <v>849</v>
      </c>
      <c r="K87" s="58" t="s">
        <v>731</v>
      </c>
    </row>
    <row r="88" spans="1:11" ht="30" x14ac:dyDescent="0.2">
      <c r="A88" s="127">
        <v>11</v>
      </c>
      <c r="B88" s="137" t="s">
        <v>810</v>
      </c>
      <c r="C88" s="55" t="s">
        <v>173</v>
      </c>
      <c r="D88" s="55" t="s">
        <v>83</v>
      </c>
      <c r="E88" s="56" t="s">
        <v>26</v>
      </c>
      <c r="G88" s="142">
        <v>10</v>
      </c>
      <c r="H88" s="57">
        <f t="shared" si="1"/>
        <v>2497.0500000000002</v>
      </c>
      <c r="I88" s="142">
        <v>24970.5</v>
      </c>
      <c r="J88" s="58" t="s">
        <v>849</v>
      </c>
      <c r="K88" s="58" t="s">
        <v>731</v>
      </c>
    </row>
    <row r="89" spans="1:11" ht="30" x14ac:dyDescent="0.2">
      <c r="A89" s="127">
        <v>12</v>
      </c>
      <c r="B89" s="137" t="s">
        <v>811</v>
      </c>
      <c r="C89" s="55" t="s">
        <v>173</v>
      </c>
      <c r="D89" s="55" t="s">
        <v>83</v>
      </c>
      <c r="E89" s="56" t="s">
        <v>26</v>
      </c>
      <c r="G89" s="142">
        <v>1</v>
      </c>
      <c r="H89" s="57">
        <f t="shared" si="1"/>
        <v>2497.0500000000002</v>
      </c>
      <c r="I89" s="142">
        <v>2497.0500000000002</v>
      </c>
      <c r="J89" s="58" t="s">
        <v>849</v>
      </c>
      <c r="K89" s="58" t="s">
        <v>731</v>
      </c>
    </row>
    <row r="90" spans="1:11" ht="30" x14ac:dyDescent="0.2">
      <c r="A90" s="127">
        <v>13</v>
      </c>
      <c r="B90" s="137" t="s">
        <v>812</v>
      </c>
      <c r="C90" s="55" t="s">
        <v>173</v>
      </c>
      <c r="D90" s="55" t="s">
        <v>83</v>
      </c>
      <c r="E90" s="56" t="s">
        <v>26</v>
      </c>
      <c r="G90" s="142">
        <v>2</v>
      </c>
      <c r="H90" s="57">
        <f t="shared" si="1"/>
        <v>2497.0500000000002</v>
      </c>
      <c r="I90" s="142">
        <v>4994.1000000000004</v>
      </c>
      <c r="J90" s="58" t="s">
        <v>849</v>
      </c>
      <c r="K90" s="58" t="s">
        <v>731</v>
      </c>
    </row>
    <row r="91" spans="1:11" ht="30" x14ac:dyDescent="0.2">
      <c r="A91" s="127">
        <v>14</v>
      </c>
      <c r="B91" s="137" t="s">
        <v>813</v>
      </c>
      <c r="C91" s="55" t="s">
        <v>173</v>
      </c>
      <c r="D91" s="55" t="s">
        <v>83</v>
      </c>
      <c r="E91" s="56" t="s">
        <v>26</v>
      </c>
      <c r="G91" s="142">
        <v>2</v>
      </c>
      <c r="H91" s="57">
        <f t="shared" si="1"/>
        <v>17441.760000000002</v>
      </c>
      <c r="I91" s="142">
        <v>34883.520000000004</v>
      </c>
      <c r="J91" s="58" t="s">
        <v>849</v>
      </c>
      <c r="K91" s="58" t="s">
        <v>731</v>
      </c>
    </row>
    <row r="92" spans="1:11" ht="30" x14ac:dyDescent="0.2">
      <c r="A92" s="127">
        <v>15</v>
      </c>
      <c r="B92" s="137" t="s">
        <v>814</v>
      </c>
      <c r="C92" s="55" t="s">
        <v>173</v>
      </c>
      <c r="D92" s="55" t="s">
        <v>83</v>
      </c>
      <c r="E92" s="56" t="s">
        <v>26</v>
      </c>
      <c r="G92" s="142">
        <v>3</v>
      </c>
      <c r="H92" s="57">
        <f t="shared" si="1"/>
        <v>19960.29</v>
      </c>
      <c r="I92" s="142">
        <v>59880.87</v>
      </c>
      <c r="J92" s="58" t="s">
        <v>849</v>
      </c>
      <c r="K92" s="58" t="s">
        <v>731</v>
      </c>
    </row>
    <row r="93" spans="1:11" ht="30" x14ac:dyDescent="0.2">
      <c r="A93" s="127">
        <v>16</v>
      </c>
      <c r="B93" s="137" t="s">
        <v>815</v>
      </c>
      <c r="C93" s="55" t="s">
        <v>173</v>
      </c>
      <c r="D93" s="55" t="s">
        <v>83</v>
      </c>
      <c r="E93" s="56" t="s">
        <v>26</v>
      </c>
      <c r="G93" s="142">
        <v>1</v>
      </c>
      <c r="H93" s="57">
        <f t="shared" si="1"/>
        <v>7410.6</v>
      </c>
      <c r="I93" s="142">
        <v>7410.6</v>
      </c>
      <c r="J93" s="58" t="s">
        <v>849</v>
      </c>
      <c r="K93" s="58" t="s">
        <v>731</v>
      </c>
    </row>
    <row r="94" spans="1:11" ht="30" x14ac:dyDescent="0.2">
      <c r="A94" s="127">
        <v>17</v>
      </c>
      <c r="B94" s="137" t="s">
        <v>815</v>
      </c>
      <c r="C94" s="55" t="s">
        <v>173</v>
      </c>
      <c r="D94" s="55" t="s">
        <v>83</v>
      </c>
      <c r="E94" s="56" t="s">
        <v>26</v>
      </c>
      <c r="G94" s="142">
        <v>1</v>
      </c>
      <c r="H94" s="57">
        <f t="shared" si="1"/>
        <v>12565.800000000001</v>
      </c>
      <c r="I94" s="142">
        <v>12565.800000000001</v>
      </c>
      <c r="J94" s="58" t="s">
        <v>849</v>
      </c>
      <c r="K94" s="58" t="s">
        <v>731</v>
      </c>
    </row>
    <row r="95" spans="1:11" ht="30" x14ac:dyDescent="0.2">
      <c r="A95" s="127">
        <v>18</v>
      </c>
      <c r="B95" s="137" t="s">
        <v>815</v>
      </c>
      <c r="C95" s="55" t="s">
        <v>173</v>
      </c>
      <c r="D95" s="55" t="s">
        <v>83</v>
      </c>
      <c r="E95" s="56" t="s">
        <v>26</v>
      </c>
      <c r="G95" s="142">
        <v>1</v>
      </c>
      <c r="H95" s="57">
        <f t="shared" si="1"/>
        <v>7625.4000000000005</v>
      </c>
      <c r="I95" s="142">
        <v>7625.4000000000005</v>
      </c>
      <c r="J95" s="58" t="s">
        <v>849</v>
      </c>
      <c r="K95" s="58" t="s">
        <v>731</v>
      </c>
    </row>
    <row r="96" spans="1:11" ht="30" x14ac:dyDescent="0.2">
      <c r="A96" s="127">
        <v>19</v>
      </c>
      <c r="B96" s="137" t="s">
        <v>815</v>
      </c>
      <c r="C96" s="55" t="s">
        <v>173</v>
      </c>
      <c r="D96" s="55" t="s">
        <v>83</v>
      </c>
      <c r="E96" s="56" t="s">
        <v>26</v>
      </c>
      <c r="G96" s="142">
        <v>1</v>
      </c>
      <c r="H96" s="57">
        <f t="shared" si="1"/>
        <v>7625.4000000000005</v>
      </c>
      <c r="I96" s="142">
        <v>7625.4000000000005</v>
      </c>
      <c r="J96" s="58" t="s">
        <v>849</v>
      </c>
      <c r="K96" s="58" t="s">
        <v>731</v>
      </c>
    </row>
    <row r="97" spans="1:11" ht="30" x14ac:dyDescent="0.2">
      <c r="A97" s="127">
        <v>20</v>
      </c>
      <c r="B97" s="137" t="s">
        <v>815</v>
      </c>
      <c r="C97" s="55" t="s">
        <v>173</v>
      </c>
      <c r="D97" s="55" t="s">
        <v>83</v>
      </c>
      <c r="E97" s="56" t="s">
        <v>26</v>
      </c>
      <c r="G97" s="142">
        <v>1</v>
      </c>
      <c r="H97" s="57">
        <f t="shared" si="1"/>
        <v>7625.4000000000005</v>
      </c>
      <c r="I97" s="142">
        <v>7625.4000000000005</v>
      </c>
      <c r="J97" s="58" t="s">
        <v>849</v>
      </c>
      <c r="K97" s="58" t="s">
        <v>731</v>
      </c>
    </row>
    <row r="98" spans="1:11" ht="30" x14ac:dyDescent="0.2">
      <c r="A98" s="127">
        <v>21</v>
      </c>
      <c r="B98" s="137" t="s">
        <v>815</v>
      </c>
      <c r="C98" s="55" t="s">
        <v>173</v>
      </c>
      <c r="D98" s="55" t="s">
        <v>83</v>
      </c>
      <c r="E98" s="56" t="s">
        <v>26</v>
      </c>
      <c r="G98" s="142">
        <v>1</v>
      </c>
      <c r="H98" s="57">
        <f t="shared" si="1"/>
        <v>7625.4000000000005</v>
      </c>
      <c r="I98" s="142">
        <v>7625.4000000000005</v>
      </c>
      <c r="J98" s="58" t="s">
        <v>849</v>
      </c>
      <c r="K98" s="58" t="s">
        <v>731</v>
      </c>
    </row>
    <row r="99" spans="1:11" ht="30" x14ac:dyDescent="0.2">
      <c r="A99" s="127">
        <v>22</v>
      </c>
      <c r="B99" s="137" t="s">
        <v>815</v>
      </c>
      <c r="C99" s="55" t="s">
        <v>173</v>
      </c>
      <c r="D99" s="55" t="s">
        <v>83</v>
      </c>
      <c r="E99" s="56" t="s">
        <v>26</v>
      </c>
      <c r="G99" s="142">
        <v>1</v>
      </c>
      <c r="H99" s="57">
        <f t="shared" si="1"/>
        <v>7625.4000000000005</v>
      </c>
      <c r="I99" s="142">
        <v>7625.4000000000005</v>
      </c>
      <c r="J99" s="58" t="s">
        <v>849</v>
      </c>
      <c r="K99" s="58" t="s">
        <v>731</v>
      </c>
    </row>
    <row r="100" spans="1:11" ht="30" x14ac:dyDescent="0.2">
      <c r="A100" s="127">
        <v>23</v>
      </c>
      <c r="B100" s="137" t="s">
        <v>816</v>
      </c>
      <c r="C100" s="55" t="s">
        <v>173</v>
      </c>
      <c r="D100" s="55" t="s">
        <v>83</v>
      </c>
      <c r="E100" s="56" t="s">
        <v>26</v>
      </c>
      <c r="G100" s="142">
        <v>5</v>
      </c>
      <c r="H100" s="57">
        <f t="shared" si="1"/>
        <v>1525.0800000000002</v>
      </c>
      <c r="I100" s="142">
        <v>7625.4000000000005</v>
      </c>
      <c r="J100" s="58" t="s">
        <v>849</v>
      </c>
      <c r="K100" s="58" t="s">
        <v>731</v>
      </c>
    </row>
    <row r="101" spans="1:11" ht="30" x14ac:dyDescent="0.2">
      <c r="A101" s="127">
        <v>24</v>
      </c>
      <c r="B101" s="137" t="s">
        <v>817</v>
      </c>
      <c r="C101" s="55" t="s">
        <v>173</v>
      </c>
      <c r="D101" s="55" t="s">
        <v>83</v>
      </c>
      <c r="E101" s="56" t="s">
        <v>26</v>
      </c>
      <c r="G101" s="142">
        <v>1</v>
      </c>
      <c r="H101" s="57">
        <f t="shared" si="1"/>
        <v>7877.7900000000009</v>
      </c>
      <c r="I101" s="142">
        <v>7877.7900000000009</v>
      </c>
      <c r="J101" s="58" t="s">
        <v>849</v>
      </c>
      <c r="K101" s="58" t="s">
        <v>731</v>
      </c>
    </row>
    <row r="102" spans="1:11" ht="30" x14ac:dyDescent="0.2">
      <c r="A102" s="127">
        <v>25</v>
      </c>
      <c r="B102" s="137" t="s">
        <v>818</v>
      </c>
      <c r="C102" s="55" t="s">
        <v>173</v>
      </c>
      <c r="D102" s="55" t="s">
        <v>83</v>
      </c>
      <c r="E102" s="56" t="s">
        <v>26</v>
      </c>
      <c r="G102" s="142">
        <v>3</v>
      </c>
      <c r="H102" s="57">
        <f t="shared" si="1"/>
        <v>59607</v>
      </c>
      <c r="I102" s="142">
        <v>178821</v>
      </c>
      <c r="J102" s="58" t="s">
        <v>849</v>
      </c>
      <c r="K102" s="58" t="s">
        <v>731</v>
      </c>
    </row>
    <row r="103" spans="1:11" ht="30" x14ac:dyDescent="0.2">
      <c r="A103" s="127">
        <v>26</v>
      </c>
      <c r="B103" s="137" t="s">
        <v>819</v>
      </c>
      <c r="C103" s="55" t="s">
        <v>173</v>
      </c>
      <c r="D103" s="55" t="s">
        <v>83</v>
      </c>
      <c r="E103" s="56" t="s">
        <v>26</v>
      </c>
      <c r="G103" s="142">
        <v>2</v>
      </c>
      <c r="H103" s="57">
        <f t="shared" si="1"/>
        <v>14321.79</v>
      </c>
      <c r="I103" s="142">
        <v>28643.58</v>
      </c>
      <c r="J103" s="58" t="s">
        <v>849</v>
      </c>
      <c r="K103" s="58" t="s">
        <v>731</v>
      </c>
    </row>
    <row r="104" spans="1:11" ht="45" x14ac:dyDescent="0.2">
      <c r="A104" s="127">
        <v>27</v>
      </c>
      <c r="B104" s="146" t="s">
        <v>820</v>
      </c>
      <c r="C104" s="55" t="s">
        <v>173</v>
      </c>
      <c r="D104" s="55" t="s">
        <v>83</v>
      </c>
      <c r="E104" s="56" t="s">
        <v>26</v>
      </c>
      <c r="G104" s="142">
        <v>2</v>
      </c>
      <c r="H104" s="57">
        <f t="shared" si="1"/>
        <v>14321.79</v>
      </c>
      <c r="I104" s="142">
        <v>28643.58</v>
      </c>
      <c r="J104" s="58" t="s">
        <v>849</v>
      </c>
      <c r="K104" s="58" t="s">
        <v>731</v>
      </c>
    </row>
    <row r="105" spans="1:11" ht="30" x14ac:dyDescent="0.2">
      <c r="A105" s="127">
        <v>28</v>
      </c>
      <c r="B105" s="137" t="s">
        <v>821</v>
      </c>
      <c r="C105" s="55" t="s">
        <v>173</v>
      </c>
      <c r="D105" s="55" t="s">
        <v>83</v>
      </c>
      <c r="E105" s="56" t="s">
        <v>26</v>
      </c>
      <c r="G105" s="142">
        <v>5</v>
      </c>
      <c r="H105" s="57">
        <f t="shared" si="1"/>
        <v>14321.790000000003</v>
      </c>
      <c r="I105" s="142">
        <v>71608.950000000012</v>
      </c>
      <c r="J105" s="58" t="s">
        <v>849</v>
      </c>
      <c r="K105" s="58" t="s">
        <v>731</v>
      </c>
    </row>
    <row r="106" spans="1:11" ht="30" x14ac:dyDescent="0.2">
      <c r="A106" s="127">
        <v>29</v>
      </c>
      <c r="B106" s="137" t="s">
        <v>822</v>
      </c>
      <c r="C106" s="55" t="s">
        <v>173</v>
      </c>
      <c r="D106" s="55" t="s">
        <v>83</v>
      </c>
      <c r="E106" s="56" t="s">
        <v>26</v>
      </c>
      <c r="G106" s="142">
        <v>5</v>
      </c>
      <c r="H106" s="57">
        <f t="shared" si="1"/>
        <v>14321.790000000003</v>
      </c>
      <c r="I106" s="142">
        <v>71608.950000000012</v>
      </c>
      <c r="J106" s="58" t="s">
        <v>849</v>
      </c>
      <c r="K106" s="58" t="s">
        <v>731</v>
      </c>
    </row>
    <row r="107" spans="1:11" ht="30" x14ac:dyDescent="0.2">
      <c r="A107" s="127">
        <v>30</v>
      </c>
      <c r="B107" s="137" t="s">
        <v>823</v>
      </c>
      <c r="C107" s="55" t="s">
        <v>173</v>
      </c>
      <c r="D107" s="55" t="s">
        <v>83</v>
      </c>
      <c r="E107" s="56" t="s">
        <v>26</v>
      </c>
      <c r="G107" s="142">
        <v>5</v>
      </c>
      <c r="H107" s="57">
        <f t="shared" si="1"/>
        <v>14321.790000000003</v>
      </c>
      <c r="I107" s="142">
        <v>71608.950000000012</v>
      </c>
      <c r="J107" s="58" t="s">
        <v>849</v>
      </c>
      <c r="K107" s="58" t="s">
        <v>731</v>
      </c>
    </row>
    <row r="108" spans="1:11" ht="30" x14ac:dyDescent="0.2">
      <c r="A108" s="127">
        <v>31</v>
      </c>
      <c r="B108" s="137" t="s">
        <v>824</v>
      </c>
      <c r="C108" s="55" t="s">
        <v>173</v>
      </c>
      <c r="D108" s="55" t="s">
        <v>83</v>
      </c>
      <c r="E108" s="56" t="s">
        <v>26</v>
      </c>
      <c r="G108" s="142">
        <v>5</v>
      </c>
      <c r="H108" s="57">
        <f t="shared" si="1"/>
        <v>14321.790000000003</v>
      </c>
      <c r="I108" s="142">
        <v>71608.950000000012</v>
      </c>
      <c r="J108" s="58" t="s">
        <v>849</v>
      </c>
      <c r="K108" s="58" t="s">
        <v>731</v>
      </c>
    </row>
    <row r="109" spans="1:11" ht="30" x14ac:dyDescent="0.2">
      <c r="A109" s="127">
        <v>32</v>
      </c>
      <c r="B109" s="137" t="s">
        <v>825</v>
      </c>
      <c r="C109" s="55" t="s">
        <v>173</v>
      </c>
      <c r="D109" s="55" t="s">
        <v>83</v>
      </c>
      <c r="E109" s="56" t="s">
        <v>26</v>
      </c>
      <c r="G109" s="142">
        <v>2</v>
      </c>
      <c r="H109" s="57">
        <f t="shared" si="1"/>
        <v>14321.79</v>
      </c>
      <c r="I109" s="142">
        <v>28643.58</v>
      </c>
      <c r="J109" s="58" t="s">
        <v>849</v>
      </c>
      <c r="K109" s="58" t="s">
        <v>731</v>
      </c>
    </row>
    <row r="110" spans="1:11" ht="30" x14ac:dyDescent="0.2">
      <c r="A110" s="127">
        <v>33</v>
      </c>
      <c r="B110" s="137" t="s">
        <v>826</v>
      </c>
      <c r="C110" s="55" t="s">
        <v>173</v>
      </c>
      <c r="D110" s="55" t="s">
        <v>83</v>
      </c>
      <c r="E110" s="56" t="s">
        <v>26</v>
      </c>
      <c r="G110" s="142">
        <v>1</v>
      </c>
      <c r="H110" s="57">
        <f t="shared" si="1"/>
        <v>14321.79</v>
      </c>
      <c r="I110" s="142">
        <v>14321.79</v>
      </c>
      <c r="J110" s="58" t="s">
        <v>849</v>
      </c>
      <c r="K110" s="58" t="s">
        <v>731</v>
      </c>
    </row>
    <row r="111" spans="1:11" ht="30" x14ac:dyDescent="0.2">
      <c r="A111" s="127">
        <v>34</v>
      </c>
      <c r="B111" s="137" t="s">
        <v>827</v>
      </c>
      <c r="C111" s="55" t="s">
        <v>173</v>
      </c>
      <c r="D111" s="55" t="s">
        <v>83</v>
      </c>
      <c r="E111" s="56" t="s">
        <v>26</v>
      </c>
      <c r="G111" s="142">
        <v>5</v>
      </c>
      <c r="H111" s="57">
        <f t="shared" si="1"/>
        <v>3597.9</v>
      </c>
      <c r="I111" s="142">
        <v>17989.5</v>
      </c>
      <c r="J111" s="58" t="s">
        <v>849</v>
      </c>
      <c r="K111" s="58" t="s">
        <v>731</v>
      </c>
    </row>
    <row r="112" spans="1:11" ht="30" x14ac:dyDescent="0.2">
      <c r="A112" s="127">
        <v>35</v>
      </c>
      <c r="B112" s="137" t="s">
        <v>828</v>
      </c>
      <c r="C112" s="55" t="s">
        <v>173</v>
      </c>
      <c r="D112" s="55" t="s">
        <v>83</v>
      </c>
      <c r="E112" s="56" t="s">
        <v>26</v>
      </c>
      <c r="G112" s="142">
        <v>3</v>
      </c>
      <c r="H112" s="57">
        <f t="shared" si="1"/>
        <v>1653.96</v>
      </c>
      <c r="I112" s="142">
        <v>4961.88</v>
      </c>
      <c r="J112" s="58" t="s">
        <v>849</v>
      </c>
      <c r="K112" s="58" t="s">
        <v>731</v>
      </c>
    </row>
    <row r="113" spans="1:11" ht="30" x14ac:dyDescent="0.2">
      <c r="A113" s="127">
        <v>36</v>
      </c>
      <c r="B113" s="137" t="s">
        <v>829</v>
      </c>
      <c r="C113" s="55" t="s">
        <v>173</v>
      </c>
      <c r="D113" s="55" t="s">
        <v>83</v>
      </c>
      <c r="E113" s="56" t="s">
        <v>26</v>
      </c>
      <c r="G113" s="142">
        <v>1</v>
      </c>
      <c r="H113" s="57">
        <f t="shared" si="1"/>
        <v>7840.2000000000007</v>
      </c>
      <c r="I113" s="142">
        <v>7840.2000000000007</v>
      </c>
      <c r="J113" s="58" t="s">
        <v>849</v>
      </c>
      <c r="K113" s="58" t="s">
        <v>731</v>
      </c>
    </row>
    <row r="114" spans="1:11" ht="30" x14ac:dyDescent="0.2">
      <c r="A114" s="127">
        <v>37</v>
      </c>
      <c r="B114" s="137" t="s">
        <v>830</v>
      </c>
      <c r="C114" s="55" t="s">
        <v>173</v>
      </c>
      <c r="D114" s="55" t="s">
        <v>83</v>
      </c>
      <c r="E114" s="56" t="s">
        <v>26</v>
      </c>
      <c r="G114" s="142">
        <v>1</v>
      </c>
      <c r="H114" s="57">
        <f t="shared" si="1"/>
        <v>28643.58</v>
      </c>
      <c r="I114" s="142">
        <v>28643.58</v>
      </c>
      <c r="J114" s="58" t="s">
        <v>849</v>
      </c>
      <c r="K114" s="58" t="s">
        <v>731</v>
      </c>
    </row>
    <row r="115" spans="1:11" ht="30" x14ac:dyDescent="0.2">
      <c r="A115" s="127">
        <v>38</v>
      </c>
      <c r="B115" s="137" t="s">
        <v>831</v>
      </c>
      <c r="C115" s="55" t="s">
        <v>173</v>
      </c>
      <c r="D115" s="55" t="s">
        <v>83</v>
      </c>
      <c r="E115" s="56" t="s">
        <v>26</v>
      </c>
      <c r="G115" s="142">
        <v>6</v>
      </c>
      <c r="H115" s="57">
        <f t="shared" si="1"/>
        <v>13639.800000000001</v>
      </c>
      <c r="I115" s="142">
        <v>81838.8</v>
      </c>
      <c r="J115" s="58" t="s">
        <v>849</v>
      </c>
      <c r="K115" s="58" t="s">
        <v>731</v>
      </c>
    </row>
    <row r="116" spans="1:11" ht="30" x14ac:dyDescent="0.2">
      <c r="A116" s="127">
        <v>39</v>
      </c>
      <c r="B116" s="137" t="s">
        <v>832</v>
      </c>
      <c r="C116" s="55" t="s">
        <v>173</v>
      </c>
      <c r="D116" s="55" t="s">
        <v>83</v>
      </c>
      <c r="E116" s="56" t="s">
        <v>26</v>
      </c>
      <c r="G116" s="142">
        <v>3</v>
      </c>
      <c r="H116" s="57">
        <f t="shared" si="1"/>
        <v>28643.58</v>
      </c>
      <c r="I116" s="142">
        <v>85930.74</v>
      </c>
      <c r="J116" s="58" t="s">
        <v>849</v>
      </c>
      <c r="K116" s="58" t="s">
        <v>731</v>
      </c>
    </row>
    <row r="117" spans="1:11" ht="30" x14ac:dyDescent="0.2">
      <c r="A117" s="127">
        <v>40</v>
      </c>
      <c r="B117" s="137" t="s">
        <v>833</v>
      </c>
      <c r="C117" s="55" t="s">
        <v>173</v>
      </c>
      <c r="D117" s="55" t="s">
        <v>83</v>
      </c>
      <c r="E117" s="56" t="s">
        <v>26</v>
      </c>
      <c r="G117" s="142">
        <v>1</v>
      </c>
      <c r="H117" s="57">
        <f t="shared" si="1"/>
        <v>4607.46</v>
      </c>
      <c r="I117" s="142">
        <v>4607.46</v>
      </c>
      <c r="J117" s="58" t="s">
        <v>849</v>
      </c>
      <c r="K117" s="58" t="s">
        <v>731</v>
      </c>
    </row>
    <row r="118" spans="1:11" ht="30" x14ac:dyDescent="0.2">
      <c r="A118" s="127">
        <v>41</v>
      </c>
      <c r="B118" s="137" t="s">
        <v>834</v>
      </c>
      <c r="C118" s="55" t="s">
        <v>173</v>
      </c>
      <c r="D118" s="55" t="s">
        <v>83</v>
      </c>
      <c r="E118" s="56" t="s">
        <v>26</v>
      </c>
      <c r="G118" s="142">
        <v>1</v>
      </c>
      <c r="H118" s="57">
        <f t="shared" si="1"/>
        <v>40812</v>
      </c>
      <c r="I118" s="142">
        <v>40812</v>
      </c>
      <c r="J118" s="58" t="s">
        <v>849</v>
      </c>
      <c r="K118" s="58" t="s">
        <v>731</v>
      </c>
    </row>
    <row r="119" spans="1:11" ht="30" x14ac:dyDescent="0.2">
      <c r="A119" s="127">
        <v>42</v>
      </c>
      <c r="B119" s="137" t="s">
        <v>835</v>
      </c>
      <c r="C119" s="55" t="s">
        <v>173</v>
      </c>
      <c r="D119" s="55" t="s">
        <v>83</v>
      </c>
      <c r="E119" s="56" t="s">
        <v>26</v>
      </c>
      <c r="G119" s="142">
        <v>1</v>
      </c>
      <c r="H119" s="57">
        <f t="shared" si="1"/>
        <v>40812</v>
      </c>
      <c r="I119" s="142">
        <v>40812</v>
      </c>
      <c r="J119" s="58" t="s">
        <v>849</v>
      </c>
      <c r="K119" s="58" t="s">
        <v>731</v>
      </c>
    </row>
    <row r="120" spans="1:11" ht="30" x14ac:dyDescent="0.2">
      <c r="A120" s="127">
        <v>43</v>
      </c>
      <c r="B120" s="137" t="s">
        <v>836</v>
      </c>
      <c r="C120" s="55" t="s">
        <v>173</v>
      </c>
      <c r="D120" s="55" t="s">
        <v>83</v>
      </c>
      <c r="E120" s="56" t="s">
        <v>26</v>
      </c>
      <c r="G120" s="142">
        <v>1</v>
      </c>
      <c r="H120" s="57">
        <f t="shared" si="1"/>
        <v>4843.7400000000007</v>
      </c>
      <c r="I120" s="142">
        <v>4843.7400000000007</v>
      </c>
      <c r="J120" s="58" t="s">
        <v>849</v>
      </c>
      <c r="K120" s="58" t="s">
        <v>731</v>
      </c>
    </row>
    <row r="121" spans="1:11" ht="30" x14ac:dyDescent="0.2">
      <c r="A121" s="127">
        <v>44</v>
      </c>
      <c r="B121" s="137" t="s">
        <v>837</v>
      </c>
      <c r="C121" s="55" t="s">
        <v>173</v>
      </c>
      <c r="D121" s="55" t="s">
        <v>83</v>
      </c>
      <c r="E121" s="56" t="s">
        <v>26</v>
      </c>
      <c r="G121" s="142">
        <v>1</v>
      </c>
      <c r="H121" s="57">
        <f t="shared" si="1"/>
        <v>3278.922</v>
      </c>
      <c r="I121" s="142">
        <v>3278.922</v>
      </c>
      <c r="J121" s="58" t="s">
        <v>849</v>
      </c>
      <c r="K121" s="58" t="s">
        <v>731</v>
      </c>
    </row>
    <row r="122" spans="1:11" ht="30" x14ac:dyDescent="0.2">
      <c r="A122" s="127">
        <v>45</v>
      </c>
      <c r="B122" s="137" t="s">
        <v>838</v>
      </c>
      <c r="C122" s="55" t="s">
        <v>173</v>
      </c>
      <c r="D122" s="55" t="s">
        <v>83</v>
      </c>
      <c r="E122" s="56" t="s">
        <v>26</v>
      </c>
      <c r="G122" s="142">
        <v>2</v>
      </c>
      <c r="H122" s="57">
        <f t="shared" si="1"/>
        <v>10004.310000000001</v>
      </c>
      <c r="I122" s="142">
        <v>20008.620000000003</v>
      </c>
      <c r="J122" s="58" t="s">
        <v>849</v>
      </c>
      <c r="K122" s="58" t="s">
        <v>731</v>
      </c>
    </row>
    <row r="123" spans="1:11" ht="30" x14ac:dyDescent="0.2">
      <c r="A123" s="127">
        <v>46</v>
      </c>
      <c r="B123" s="137" t="s">
        <v>839</v>
      </c>
      <c r="C123" s="55" t="s">
        <v>173</v>
      </c>
      <c r="D123" s="55" t="s">
        <v>83</v>
      </c>
      <c r="E123" s="56" t="s">
        <v>26</v>
      </c>
      <c r="G123" s="142">
        <v>2</v>
      </c>
      <c r="H123" s="57">
        <f t="shared" si="1"/>
        <v>10004.310000000001</v>
      </c>
      <c r="I123" s="142">
        <v>20008.620000000003</v>
      </c>
      <c r="J123" s="58" t="s">
        <v>849</v>
      </c>
      <c r="K123" s="58" t="s">
        <v>731</v>
      </c>
    </row>
    <row r="124" spans="1:11" ht="30" x14ac:dyDescent="0.2">
      <c r="A124" s="127">
        <v>47</v>
      </c>
      <c r="B124" s="137" t="s">
        <v>840</v>
      </c>
      <c r="C124" s="55" t="s">
        <v>173</v>
      </c>
      <c r="D124" s="55" t="s">
        <v>83</v>
      </c>
      <c r="E124" s="56" t="s">
        <v>26</v>
      </c>
      <c r="G124" s="142">
        <v>1</v>
      </c>
      <c r="H124" s="57">
        <f t="shared" si="1"/>
        <v>11980.470000000001</v>
      </c>
      <c r="I124" s="142">
        <v>11980.470000000001</v>
      </c>
      <c r="J124" s="58" t="s">
        <v>849</v>
      </c>
      <c r="K124" s="58" t="s">
        <v>731</v>
      </c>
    </row>
    <row r="125" spans="1:11" ht="30" x14ac:dyDescent="0.2">
      <c r="A125" s="127">
        <v>48</v>
      </c>
      <c r="B125" s="137" t="s">
        <v>841</v>
      </c>
      <c r="C125" s="55" t="s">
        <v>173</v>
      </c>
      <c r="D125" s="55" t="s">
        <v>83</v>
      </c>
      <c r="E125" s="56" t="s">
        <v>26</v>
      </c>
      <c r="G125" s="142">
        <v>1</v>
      </c>
      <c r="H125" s="57">
        <f t="shared" si="1"/>
        <v>8828.2800000000007</v>
      </c>
      <c r="I125" s="142">
        <v>8828.2800000000007</v>
      </c>
      <c r="J125" s="58" t="s">
        <v>849</v>
      </c>
      <c r="K125" s="58" t="s">
        <v>731</v>
      </c>
    </row>
    <row r="126" spans="1:11" ht="30" x14ac:dyDescent="0.2">
      <c r="A126" s="127">
        <v>49</v>
      </c>
      <c r="B126" s="137" t="s">
        <v>842</v>
      </c>
      <c r="C126" s="55" t="s">
        <v>173</v>
      </c>
      <c r="D126" s="55" t="s">
        <v>83</v>
      </c>
      <c r="E126" s="56" t="s">
        <v>26</v>
      </c>
      <c r="G126" s="142">
        <v>2</v>
      </c>
      <c r="H126" s="57">
        <f t="shared" si="1"/>
        <v>4288.482</v>
      </c>
      <c r="I126" s="142">
        <v>8576.9639999999999</v>
      </c>
      <c r="J126" s="58" t="s">
        <v>849</v>
      </c>
      <c r="K126" s="58" t="s">
        <v>731</v>
      </c>
    </row>
    <row r="127" spans="1:11" ht="30" x14ac:dyDescent="0.2">
      <c r="A127" s="127">
        <v>50</v>
      </c>
      <c r="B127" s="137" t="s">
        <v>843</v>
      </c>
      <c r="C127" s="55" t="s">
        <v>173</v>
      </c>
      <c r="D127" s="55" t="s">
        <v>83</v>
      </c>
      <c r="E127" s="56" t="s">
        <v>26</v>
      </c>
      <c r="G127" s="142">
        <v>4</v>
      </c>
      <c r="H127" s="57">
        <f t="shared" si="1"/>
        <v>14376.564</v>
      </c>
      <c r="I127" s="142">
        <v>57506.256000000001</v>
      </c>
      <c r="J127" s="58" t="s">
        <v>849</v>
      </c>
      <c r="K127" s="58" t="s">
        <v>731</v>
      </c>
    </row>
    <row r="128" spans="1:11" ht="30" x14ac:dyDescent="0.2">
      <c r="A128" s="127">
        <v>51</v>
      </c>
      <c r="B128" s="137" t="s">
        <v>844</v>
      </c>
      <c r="C128" s="55" t="s">
        <v>173</v>
      </c>
      <c r="D128" s="55" t="s">
        <v>83</v>
      </c>
      <c r="E128" s="56" t="s">
        <v>26</v>
      </c>
      <c r="G128" s="142">
        <v>3</v>
      </c>
      <c r="H128" s="57">
        <f t="shared" si="1"/>
        <v>4288.482</v>
      </c>
      <c r="I128" s="142">
        <v>12865.446</v>
      </c>
      <c r="J128" s="58" t="s">
        <v>849</v>
      </c>
      <c r="K128" s="58" t="s">
        <v>731</v>
      </c>
    </row>
    <row r="129" spans="1:11" ht="30" x14ac:dyDescent="0.2">
      <c r="A129" s="127">
        <v>52</v>
      </c>
      <c r="B129" s="137" t="s">
        <v>845</v>
      </c>
      <c r="C129" s="55" t="s">
        <v>173</v>
      </c>
      <c r="D129" s="55" t="s">
        <v>83</v>
      </c>
      <c r="E129" s="56" t="s">
        <v>26</v>
      </c>
      <c r="G129" s="142">
        <v>1</v>
      </c>
      <c r="H129" s="57">
        <f t="shared" si="1"/>
        <v>28121.616000000002</v>
      </c>
      <c r="I129" s="142">
        <v>28121.616000000002</v>
      </c>
      <c r="J129" s="58" t="s">
        <v>849</v>
      </c>
      <c r="K129" s="58" t="s">
        <v>731</v>
      </c>
    </row>
    <row r="130" spans="1:11" ht="45" x14ac:dyDescent="0.2">
      <c r="A130" s="127">
        <v>53</v>
      </c>
      <c r="B130" s="146" t="s">
        <v>846</v>
      </c>
      <c r="C130" s="55" t="s">
        <v>173</v>
      </c>
      <c r="D130" s="55" t="s">
        <v>83</v>
      </c>
      <c r="E130" s="56" t="s">
        <v>26</v>
      </c>
      <c r="G130" s="142">
        <v>1</v>
      </c>
      <c r="H130" s="57">
        <f t="shared" si="1"/>
        <v>12640.980000000001</v>
      </c>
      <c r="I130" s="142">
        <v>12640.980000000001</v>
      </c>
      <c r="J130" s="58" t="s">
        <v>849</v>
      </c>
      <c r="K130" s="58" t="s">
        <v>731</v>
      </c>
    </row>
    <row r="131" spans="1:11" ht="30" x14ac:dyDescent="0.2">
      <c r="A131" s="127">
        <v>54</v>
      </c>
      <c r="B131" s="137" t="s">
        <v>847</v>
      </c>
      <c r="C131" s="55" t="s">
        <v>173</v>
      </c>
      <c r="D131" s="55" t="s">
        <v>83</v>
      </c>
      <c r="E131" s="56" t="s">
        <v>26</v>
      </c>
      <c r="G131" s="142">
        <v>1</v>
      </c>
      <c r="H131" s="57">
        <f t="shared" si="1"/>
        <v>17184</v>
      </c>
      <c r="I131" s="142">
        <v>17184</v>
      </c>
      <c r="J131" s="58" t="s">
        <v>849</v>
      </c>
      <c r="K131" s="58" t="s">
        <v>731</v>
      </c>
    </row>
    <row r="132" spans="1:11" ht="30" x14ac:dyDescent="0.2">
      <c r="A132" s="127">
        <v>55</v>
      </c>
      <c r="B132" s="137" t="s">
        <v>848</v>
      </c>
      <c r="C132" s="55" t="s">
        <v>173</v>
      </c>
      <c r="D132" s="55" t="s">
        <v>83</v>
      </c>
      <c r="E132" s="56" t="s">
        <v>26</v>
      </c>
      <c r="G132" s="142">
        <v>1</v>
      </c>
      <c r="H132" s="57">
        <f t="shared" si="1"/>
        <v>17184</v>
      </c>
      <c r="I132" s="142">
        <v>17184</v>
      </c>
      <c r="J132" s="58" t="s">
        <v>849</v>
      </c>
      <c r="K132" s="58" t="s">
        <v>731</v>
      </c>
    </row>
    <row r="133" spans="1:11" ht="30" x14ac:dyDescent="0.2">
      <c r="A133" s="127">
        <v>56</v>
      </c>
      <c r="B133" s="137" t="s">
        <v>915</v>
      </c>
      <c r="C133" s="55" t="s">
        <v>173</v>
      </c>
      <c r="D133" s="55" t="s">
        <v>83</v>
      </c>
      <c r="E133" s="56" t="s">
        <v>26</v>
      </c>
      <c r="G133" s="142">
        <v>118</v>
      </c>
      <c r="H133" s="57">
        <f t="shared" si="1"/>
        <v>67.662000000000006</v>
      </c>
      <c r="I133" s="142">
        <v>7984.1160000000009</v>
      </c>
      <c r="J133" s="58" t="s">
        <v>849</v>
      </c>
      <c r="K133" s="58" t="s">
        <v>731</v>
      </c>
    </row>
    <row r="134" spans="1:11" ht="15.75" x14ac:dyDescent="0.2">
      <c r="A134" s="197" t="s">
        <v>850</v>
      </c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</row>
    <row r="135" spans="1:11" ht="30" x14ac:dyDescent="0.2">
      <c r="A135" s="127">
        <v>1</v>
      </c>
      <c r="B135" s="130" t="s">
        <v>851</v>
      </c>
      <c r="C135" s="55" t="s">
        <v>173</v>
      </c>
      <c r="D135" s="55" t="s">
        <v>83</v>
      </c>
      <c r="E135" s="56" t="s">
        <v>26</v>
      </c>
      <c r="G135" s="142">
        <v>7</v>
      </c>
      <c r="H135" s="57">
        <f t="shared" si="1"/>
        <v>12888</v>
      </c>
      <c r="I135" s="142">
        <v>90216</v>
      </c>
      <c r="J135" s="58" t="s">
        <v>403</v>
      </c>
      <c r="K135" s="58" t="s">
        <v>731</v>
      </c>
    </row>
    <row r="136" spans="1:11" ht="30" x14ac:dyDescent="0.2">
      <c r="A136" s="127">
        <v>2</v>
      </c>
      <c r="B136" s="130" t="s">
        <v>852</v>
      </c>
      <c r="C136" s="55" t="s">
        <v>173</v>
      </c>
      <c r="D136" s="55" t="s">
        <v>83</v>
      </c>
      <c r="E136" s="56" t="s">
        <v>26</v>
      </c>
      <c r="G136" s="142">
        <v>22</v>
      </c>
      <c r="H136" s="57">
        <f t="shared" ref="H136:H198" si="2">I136/G136</f>
        <v>51552</v>
      </c>
      <c r="I136" s="142">
        <v>1134144</v>
      </c>
      <c r="J136" s="58" t="s">
        <v>403</v>
      </c>
      <c r="K136" s="58" t="s">
        <v>731</v>
      </c>
    </row>
    <row r="137" spans="1:11" ht="30" x14ac:dyDescent="0.2">
      <c r="A137" s="127">
        <v>3</v>
      </c>
      <c r="B137" s="130" t="s">
        <v>853</v>
      </c>
      <c r="C137" s="55" t="s">
        <v>173</v>
      </c>
      <c r="D137" s="55" t="s">
        <v>83</v>
      </c>
      <c r="E137" s="56" t="s">
        <v>26</v>
      </c>
      <c r="G137" s="142">
        <v>6</v>
      </c>
      <c r="H137" s="57">
        <f t="shared" si="2"/>
        <v>77328</v>
      </c>
      <c r="I137" s="142">
        <v>463968</v>
      </c>
      <c r="J137" s="58" t="s">
        <v>403</v>
      </c>
      <c r="K137" s="58" t="s">
        <v>731</v>
      </c>
    </row>
    <row r="138" spans="1:11" ht="60" x14ac:dyDescent="0.2">
      <c r="A138" s="127">
        <v>4</v>
      </c>
      <c r="B138" s="137" t="s">
        <v>854</v>
      </c>
      <c r="C138" s="55" t="s">
        <v>173</v>
      </c>
      <c r="D138" s="55" t="s">
        <v>83</v>
      </c>
      <c r="E138" s="56" t="s">
        <v>26</v>
      </c>
      <c r="G138" s="142">
        <v>1</v>
      </c>
      <c r="H138" s="57">
        <f t="shared" si="2"/>
        <v>72495</v>
      </c>
      <c r="I138" s="142">
        <v>72495</v>
      </c>
      <c r="J138" s="58" t="s">
        <v>403</v>
      </c>
      <c r="K138" s="58" t="s">
        <v>731</v>
      </c>
    </row>
    <row r="139" spans="1:11" ht="30" x14ac:dyDescent="0.2">
      <c r="A139" s="127">
        <v>5</v>
      </c>
      <c r="B139" s="147" t="s">
        <v>855</v>
      </c>
      <c r="C139" s="55" t="s">
        <v>173</v>
      </c>
      <c r="D139" s="55" t="s">
        <v>83</v>
      </c>
      <c r="E139" s="56" t="s">
        <v>26</v>
      </c>
      <c r="G139" s="142">
        <v>1</v>
      </c>
      <c r="H139" s="57">
        <f t="shared" si="2"/>
        <v>215567.14746000001</v>
      </c>
      <c r="I139" s="142">
        <v>215567.14746000001</v>
      </c>
      <c r="J139" s="58" t="s">
        <v>403</v>
      </c>
      <c r="K139" s="58" t="s">
        <v>731</v>
      </c>
    </row>
    <row r="140" spans="1:11" ht="30" x14ac:dyDescent="0.2">
      <c r="A140" s="127">
        <v>6</v>
      </c>
      <c r="B140" s="147" t="s">
        <v>856</v>
      </c>
      <c r="C140" s="55" t="s">
        <v>173</v>
      </c>
      <c r="D140" s="55" t="s">
        <v>83</v>
      </c>
      <c r="E140" s="56" t="s">
        <v>26</v>
      </c>
      <c r="G140" s="142">
        <v>40</v>
      </c>
      <c r="H140" s="57">
        <f t="shared" si="2"/>
        <v>12216.749999999998</v>
      </c>
      <c r="I140" s="142">
        <v>488669.99999999994</v>
      </c>
      <c r="J140" s="58" t="s">
        <v>403</v>
      </c>
      <c r="K140" s="58" t="s">
        <v>731</v>
      </c>
    </row>
    <row r="141" spans="1:11" ht="30" x14ac:dyDescent="0.2">
      <c r="A141" s="127">
        <v>7</v>
      </c>
      <c r="B141" s="147" t="s">
        <v>857</v>
      </c>
      <c r="C141" s="55" t="s">
        <v>173</v>
      </c>
      <c r="D141" s="55" t="s">
        <v>83</v>
      </c>
      <c r="E141" s="56" t="s">
        <v>26</v>
      </c>
      <c r="G141" s="142">
        <v>20</v>
      </c>
      <c r="H141" s="57">
        <f t="shared" si="2"/>
        <v>12216.749999999998</v>
      </c>
      <c r="I141" s="142">
        <v>244334.99999999997</v>
      </c>
      <c r="J141" s="58" t="s">
        <v>403</v>
      </c>
      <c r="K141" s="58" t="s">
        <v>731</v>
      </c>
    </row>
    <row r="142" spans="1:11" ht="30" x14ac:dyDescent="0.2">
      <c r="A142" s="127">
        <v>8</v>
      </c>
      <c r="B142" s="147" t="s">
        <v>858</v>
      </c>
      <c r="C142" s="55" t="s">
        <v>173</v>
      </c>
      <c r="D142" s="55" t="s">
        <v>83</v>
      </c>
      <c r="E142" s="56" t="s">
        <v>26</v>
      </c>
      <c r="G142" s="142">
        <v>10</v>
      </c>
      <c r="H142" s="57">
        <f t="shared" si="2"/>
        <v>12216.749999999998</v>
      </c>
      <c r="I142" s="142">
        <v>122167.49999999999</v>
      </c>
      <c r="J142" s="58" t="s">
        <v>403</v>
      </c>
      <c r="K142" s="58" t="s">
        <v>731</v>
      </c>
    </row>
    <row r="143" spans="1:11" ht="45" x14ac:dyDescent="0.2">
      <c r="A143" s="127">
        <v>9</v>
      </c>
      <c r="B143" s="147" t="s">
        <v>859</v>
      </c>
      <c r="C143" s="55" t="s">
        <v>173</v>
      </c>
      <c r="D143" s="55" t="s">
        <v>83</v>
      </c>
      <c r="E143" s="56" t="s">
        <v>26</v>
      </c>
      <c r="G143" s="142">
        <v>12</v>
      </c>
      <c r="H143" s="57">
        <f t="shared" si="2"/>
        <v>85714.28571428571</v>
      </c>
      <c r="I143" s="142">
        <v>1028571.4285714285</v>
      </c>
      <c r="J143" s="58" t="s">
        <v>403</v>
      </c>
      <c r="K143" s="58" t="s">
        <v>731</v>
      </c>
    </row>
    <row r="144" spans="1:11" ht="15.75" x14ac:dyDescent="0.2">
      <c r="A144" s="197" t="s">
        <v>860</v>
      </c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</row>
    <row r="145" spans="1:11" ht="30" x14ac:dyDescent="0.2">
      <c r="A145" s="127">
        <v>1</v>
      </c>
      <c r="B145" s="147" t="s">
        <v>861</v>
      </c>
      <c r="C145" s="55" t="s">
        <v>173</v>
      </c>
      <c r="D145" s="55" t="s">
        <v>83</v>
      </c>
      <c r="E145" s="56" t="s">
        <v>26</v>
      </c>
      <c r="G145" s="142">
        <v>12</v>
      </c>
      <c r="H145" s="57">
        <f t="shared" si="2"/>
        <v>212562.5</v>
      </c>
      <c r="I145" s="57">
        <v>2550750</v>
      </c>
      <c r="J145" s="58" t="s">
        <v>174</v>
      </c>
      <c r="K145" s="58" t="s">
        <v>731</v>
      </c>
    </row>
    <row r="146" spans="1:11" ht="15.75" x14ac:dyDescent="0.2">
      <c r="A146" s="197" t="s">
        <v>865</v>
      </c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</row>
    <row r="147" spans="1:11" ht="75" x14ac:dyDescent="0.2">
      <c r="A147" s="127">
        <v>1</v>
      </c>
      <c r="B147" s="147" t="s">
        <v>862</v>
      </c>
      <c r="C147" s="55" t="s">
        <v>173</v>
      </c>
      <c r="D147" s="55" t="s">
        <v>83</v>
      </c>
      <c r="E147" s="56" t="s">
        <v>26</v>
      </c>
      <c r="G147" s="142">
        <v>12</v>
      </c>
      <c r="H147" s="57">
        <f t="shared" si="2"/>
        <v>203869.2691071429</v>
      </c>
      <c r="I147" s="142">
        <v>2446431.2292857147</v>
      </c>
      <c r="J147" s="58" t="s">
        <v>265</v>
      </c>
      <c r="K147" s="58" t="s">
        <v>731</v>
      </c>
    </row>
    <row r="148" spans="1:11" ht="45" x14ac:dyDescent="0.2">
      <c r="A148" s="127">
        <v>2</v>
      </c>
      <c r="B148" s="147" t="s">
        <v>863</v>
      </c>
      <c r="C148" s="55" t="s">
        <v>173</v>
      </c>
      <c r="D148" s="55" t="s">
        <v>83</v>
      </c>
      <c r="E148" s="56" t="s">
        <v>26</v>
      </c>
      <c r="G148" s="142">
        <v>12</v>
      </c>
      <c r="H148" s="57">
        <f t="shared" si="2"/>
        <v>372031.98900000006</v>
      </c>
      <c r="I148" s="142">
        <v>4464383.8680000007</v>
      </c>
      <c r="J148" s="58" t="s">
        <v>265</v>
      </c>
      <c r="K148" s="58" t="s">
        <v>731</v>
      </c>
    </row>
    <row r="149" spans="1:11" ht="30" x14ac:dyDescent="0.2">
      <c r="A149" s="127">
        <v>3</v>
      </c>
      <c r="B149" s="147" t="s">
        <v>864</v>
      </c>
      <c r="C149" s="55" t="s">
        <v>173</v>
      </c>
      <c r="D149" s="55" t="s">
        <v>83</v>
      </c>
      <c r="E149" s="56" t="s">
        <v>26</v>
      </c>
      <c r="G149" s="142">
        <v>12</v>
      </c>
      <c r="H149" s="57">
        <f t="shared" si="2"/>
        <v>226590.90900000001</v>
      </c>
      <c r="I149" s="142">
        <v>2719090.9080000003</v>
      </c>
      <c r="J149" s="58" t="s">
        <v>265</v>
      </c>
      <c r="K149" s="58" t="s">
        <v>731</v>
      </c>
    </row>
    <row r="150" spans="1:11" ht="15.75" x14ac:dyDescent="0.2">
      <c r="A150" s="197" t="s">
        <v>866</v>
      </c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</row>
    <row r="151" spans="1:11" ht="45" x14ac:dyDescent="0.2">
      <c r="A151" s="127">
        <v>1</v>
      </c>
      <c r="B151" s="148" t="s">
        <v>867</v>
      </c>
      <c r="C151" s="55" t="s">
        <v>173</v>
      </c>
      <c r="D151" s="55" t="s">
        <v>83</v>
      </c>
      <c r="E151" s="56" t="s">
        <v>26</v>
      </c>
      <c r="G151" s="142">
        <v>12</v>
      </c>
      <c r="H151" s="57">
        <f t="shared" si="2"/>
        <v>233854.70982142855</v>
      </c>
      <c r="I151" s="142">
        <v>2806256.5178571427</v>
      </c>
      <c r="J151" s="58" t="s">
        <v>174</v>
      </c>
      <c r="K151" s="58" t="s">
        <v>731</v>
      </c>
    </row>
    <row r="152" spans="1:11" ht="30" x14ac:dyDescent="0.2">
      <c r="A152" s="127">
        <v>2</v>
      </c>
      <c r="B152" s="147" t="s">
        <v>868</v>
      </c>
      <c r="C152" s="55" t="s">
        <v>173</v>
      </c>
      <c r="D152" s="55" t="s">
        <v>83</v>
      </c>
      <c r="E152" s="56" t="s">
        <v>26</v>
      </c>
      <c r="G152" s="142">
        <v>12</v>
      </c>
      <c r="H152" s="57">
        <f t="shared" si="2"/>
        <v>406591.57333928574</v>
      </c>
      <c r="I152" s="142">
        <v>4879098.8800714286</v>
      </c>
      <c r="J152" s="58" t="s">
        <v>265</v>
      </c>
      <c r="K152" s="58" t="s">
        <v>731</v>
      </c>
    </row>
    <row r="153" spans="1:11" ht="30" x14ac:dyDescent="0.2">
      <c r="A153" s="127">
        <v>3</v>
      </c>
      <c r="B153" s="147" t="s">
        <v>869</v>
      </c>
      <c r="C153" s="55" t="s">
        <v>173</v>
      </c>
      <c r="D153" s="55" t="s">
        <v>83</v>
      </c>
      <c r="E153" s="56" t="s">
        <v>26</v>
      </c>
      <c r="G153" s="142">
        <v>12</v>
      </c>
      <c r="H153" s="57">
        <f t="shared" si="2"/>
        <v>403595.77499999991</v>
      </c>
      <c r="I153" s="142">
        <v>4843149.2999999989</v>
      </c>
      <c r="J153" s="58" t="s">
        <v>265</v>
      </c>
      <c r="K153" s="58" t="s">
        <v>731</v>
      </c>
    </row>
    <row r="154" spans="1:11" ht="30" x14ac:dyDescent="0.2">
      <c r="A154" s="127">
        <v>4</v>
      </c>
      <c r="B154" s="147" t="s">
        <v>870</v>
      </c>
      <c r="C154" s="55" t="s">
        <v>173</v>
      </c>
      <c r="D154" s="55" t="s">
        <v>83</v>
      </c>
      <c r="E154" s="56" t="s">
        <v>26</v>
      </c>
      <c r="G154" s="142">
        <v>12</v>
      </c>
      <c r="H154" s="57">
        <f t="shared" si="2"/>
        <v>95812.94642857142</v>
      </c>
      <c r="I154" s="142">
        <v>1149755.357142857</v>
      </c>
      <c r="J154" s="58" t="s">
        <v>265</v>
      </c>
      <c r="K154" s="58" t="s">
        <v>731</v>
      </c>
    </row>
    <row r="155" spans="1:11" ht="15.75" x14ac:dyDescent="0.2">
      <c r="A155" s="197" t="s">
        <v>871</v>
      </c>
      <c r="B155" s="197"/>
      <c r="C155" s="197"/>
      <c r="D155" s="197"/>
      <c r="E155" s="197"/>
      <c r="F155" s="197"/>
      <c r="G155" s="197"/>
      <c r="H155" s="197"/>
      <c r="I155" s="197"/>
      <c r="J155" s="197"/>
      <c r="K155" s="197"/>
    </row>
    <row r="156" spans="1:11" ht="45" x14ac:dyDescent="0.2">
      <c r="A156" s="127">
        <v>1</v>
      </c>
      <c r="B156" s="149" t="s">
        <v>872</v>
      </c>
      <c r="C156" s="55" t="s">
        <v>173</v>
      </c>
      <c r="D156" s="55" t="s">
        <v>83</v>
      </c>
      <c r="E156" s="56" t="s">
        <v>26</v>
      </c>
      <c r="G156" s="142">
        <v>12</v>
      </c>
      <c r="H156" s="57">
        <f t="shared" si="2"/>
        <v>51552</v>
      </c>
      <c r="I156" s="142">
        <v>618624</v>
      </c>
      <c r="J156" s="58" t="s">
        <v>174</v>
      </c>
      <c r="K156" s="58" t="s">
        <v>731</v>
      </c>
    </row>
    <row r="157" spans="1:11" ht="120" x14ac:dyDescent="0.2">
      <c r="A157" s="127">
        <v>2</v>
      </c>
      <c r="B157" s="149" t="s">
        <v>873</v>
      </c>
      <c r="C157" s="55" t="s">
        <v>173</v>
      </c>
      <c r="D157" s="55" t="s">
        <v>83</v>
      </c>
      <c r="E157" s="56" t="s">
        <v>26</v>
      </c>
      <c r="G157" s="150">
        <f>4+28</f>
        <v>32</v>
      </c>
      <c r="H157" s="57">
        <f t="shared" si="2"/>
        <v>65969.866071428565</v>
      </c>
      <c r="I157" s="142">
        <v>2111035.7142857141</v>
      </c>
      <c r="J157" s="58" t="s">
        <v>403</v>
      </c>
      <c r="K157" s="58" t="s">
        <v>731</v>
      </c>
    </row>
    <row r="158" spans="1:11" ht="60" x14ac:dyDescent="0.2">
      <c r="A158" s="127">
        <v>3</v>
      </c>
      <c r="B158" s="130" t="s">
        <v>874</v>
      </c>
      <c r="C158" s="55" t="s">
        <v>173</v>
      </c>
      <c r="D158" s="55" t="s">
        <v>83</v>
      </c>
      <c r="E158" s="56" t="s">
        <v>26</v>
      </c>
      <c r="G158" s="150">
        <v>12</v>
      </c>
      <c r="H158" s="57">
        <f t="shared" si="2"/>
        <v>312499.99999999994</v>
      </c>
      <c r="I158" s="142">
        <v>3749999.9999999995</v>
      </c>
      <c r="J158" s="58" t="s">
        <v>174</v>
      </c>
      <c r="K158" s="58" t="s">
        <v>731</v>
      </c>
    </row>
    <row r="159" spans="1:11" ht="15.75" x14ac:dyDescent="0.2">
      <c r="A159" s="197" t="s">
        <v>875</v>
      </c>
      <c r="B159" s="197"/>
      <c r="C159" s="197"/>
      <c r="D159" s="197"/>
      <c r="E159" s="197"/>
      <c r="F159" s="197"/>
      <c r="G159" s="197"/>
      <c r="H159" s="197"/>
      <c r="I159" s="197"/>
      <c r="J159" s="197"/>
      <c r="K159" s="197"/>
    </row>
    <row r="160" spans="1:11" ht="30" x14ac:dyDescent="0.2">
      <c r="A160" s="127">
        <v>1</v>
      </c>
      <c r="B160" s="149" t="s">
        <v>876</v>
      </c>
      <c r="C160" s="55" t="s">
        <v>173</v>
      </c>
      <c r="D160" s="55" t="s">
        <v>83</v>
      </c>
      <c r="E160" s="56" t="s">
        <v>26</v>
      </c>
      <c r="G160" s="142">
        <v>12</v>
      </c>
      <c r="H160" s="57">
        <f t="shared" si="2"/>
        <v>465954.90000000008</v>
      </c>
      <c r="I160" s="142">
        <v>5591458.8000000007</v>
      </c>
      <c r="J160" s="58" t="s">
        <v>174</v>
      </c>
      <c r="K160" s="58" t="s">
        <v>731</v>
      </c>
    </row>
    <row r="161" spans="1:11" ht="45" x14ac:dyDescent="0.2">
      <c r="A161" s="127">
        <v>2</v>
      </c>
      <c r="B161" s="149" t="s">
        <v>877</v>
      </c>
      <c r="C161" s="55" t="s">
        <v>173</v>
      </c>
      <c r="D161" s="55" t="s">
        <v>83</v>
      </c>
      <c r="E161" s="56" t="s">
        <v>26</v>
      </c>
      <c r="G161" s="142">
        <v>12</v>
      </c>
      <c r="H161" s="57">
        <f t="shared" si="2"/>
        <v>33588.391071428567</v>
      </c>
      <c r="I161" s="142">
        <v>403060.69285714283</v>
      </c>
      <c r="J161" s="58" t="s">
        <v>174</v>
      </c>
      <c r="K161" s="58" t="s">
        <v>731</v>
      </c>
    </row>
    <row r="162" spans="1:11" ht="30" x14ac:dyDescent="0.2">
      <c r="A162" s="127">
        <v>3</v>
      </c>
      <c r="B162" s="149" t="s">
        <v>878</v>
      </c>
      <c r="C162" s="55" t="s">
        <v>173</v>
      </c>
      <c r="D162" s="55" t="s">
        <v>83</v>
      </c>
      <c r="E162" s="56" t="s">
        <v>26</v>
      </c>
      <c r="G162" s="142">
        <v>12</v>
      </c>
      <c r="H162" s="57">
        <f t="shared" si="2"/>
        <v>44750</v>
      </c>
      <c r="I162" s="142">
        <v>537000</v>
      </c>
      <c r="J162" s="58" t="s">
        <v>174</v>
      </c>
      <c r="K162" s="58" t="s">
        <v>731</v>
      </c>
    </row>
    <row r="163" spans="1:11" ht="30" x14ac:dyDescent="0.2">
      <c r="A163" s="127">
        <v>4</v>
      </c>
      <c r="B163" s="137" t="s">
        <v>879</v>
      </c>
      <c r="C163" s="55" t="s">
        <v>173</v>
      </c>
      <c r="D163" s="55" t="s">
        <v>83</v>
      </c>
      <c r="E163" s="56" t="s">
        <v>26</v>
      </c>
      <c r="G163" s="142">
        <v>12</v>
      </c>
      <c r="H163" s="57">
        <f t="shared" si="2"/>
        <v>111986.87499999999</v>
      </c>
      <c r="I163" s="142">
        <v>1343842.4999999998</v>
      </c>
      <c r="J163" s="58" t="s">
        <v>174</v>
      </c>
      <c r="K163" s="58" t="s">
        <v>731</v>
      </c>
    </row>
    <row r="164" spans="1:11" ht="15.75" x14ac:dyDescent="0.2">
      <c r="A164" s="197" t="s">
        <v>880</v>
      </c>
      <c r="B164" s="197"/>
      <c r="C164" s="197"/>
      <c r="D164" s="197"/>
      <c r="E164" s="197"/>
      <c r="F164" s="197"/>
      <c r="G164" s="197"/>
      <c r="H164" s="197"/>
      <c r="I164" s="197"/>
      <c r="J164" s="197"/>
      <c r="K164" s="197"/>
    </row>
    <row r="165" spans="1:11" ht="45" x14ac:dyDescent="0.2">
      <c r="A165" s="127">
        <v>1</v>
      </c>
      <c r="B165" s="149" t="s">
        <v>881</v>
      </c>
      <c r="C165" s="55" t="s">
        <v>173</v>
      </c>
      <c r="D165" s="55" t="s">
        <v>83</v>
      </c>
      <c r="E165" s="56" t="s">
        <v>26</v>
      </c>
      <c r="G165" s="142">
        <v>50</v>
      </c>
      <c r="H165" s="57">
        <f t="shared" si="2"/>
        <v>3643.9285714285716</v>
      </c>
      <c r="I165" s="142">
        <v>182196.42857142858</v>
      </c>
      <c r="J165" s="58" t="s">
        <v>84</v>
      </c>
      <c r="K165" s="58" t="s">
        <v>731</v>
      </c>
    </row>
    <row r="166" spans="1:11" ht="30" x14ac:dyDescent="0.2">
      <c r="A166" s="127">
        <v>2</v>
      </c>
      <c r="B166" s="149" t="s">
        <v>882</v>
      </c>
      <c r="C166" s="55" t="s">
        <v>173</v>
      </c>
      <c r="D166" s="55" t="s">
        <v>83</v>
      </c>
      <c r="E166" s="56" t="s">
        <v>26</v>
      </c>
      <c r="G166" s="142">
        <v>20</v>
      </c>
      <c r="H166" s="57">
        <f t="shared" si="2"/>
        <v>3452.1428571428564</v>
      </c>
      <c r="I166" s="142">
        <v>69042.85714285713</v>
      </c>
      <c r="J166" s="58" t="s">
        <v>84</v>
      </c>
      <c r="K166" s="58" t="s">
        <v>731</v>
      </c>
    </row>
    <row r="167" spans="1:11" ht="30" x14ac:dyDescent="0.2">
      <c r="A167" s="127">
        <v>3</v>
      </c>
      <c r="B167" s="149" t="s">
        <v>883</v>
      </c>
      <c r="C167" s="55" t="s">
        <v>173</v>
      </c>
      <c r="D167" s="55" t="s">
        <v>83</v>
      </c>
      <c r="E167" s="56" t="s">
        <v>26</v>
      </c>
      <c r="G167" s="142">
        <v>2</v>
      </c>
      <c r="H167" s="57">
        <f t="shared" si="2"/>
        <v>5753.5714285714284</v>
      </c>
      <c r="I167" s="142">
        <v>11507.142857142857</v>
      </c>
      <c r="J167" s="58" t="s">
        <v>789</v>
      </c>
      <c r="K167" s="58" t="s">
        <v>731</v>
      </c>
    </row>
    <row r="168" spans="1:11" ht="15.75" x14ac:dyDescent="0.2">
      <c r="A168" s="197" t="s">
        <v>884</v>
      </c>
      <c r="B168" s="197"/>
      <c r="C168" s="197"/>
      <c r="D168" s="197"/>
      <c r="E168" s="197"/>
      <c r="F168" s="197"/>
      <c r="G168" s="197"/>
      <c r="H168" s="197"/>
      <c r="I168" s="197"/>
      <c r="J168" s="197"/>
      <c r="K168" s="197"/>
    </row>
    <row r="169" spans="1:11" ht="30" x14ac:dyDescent="0.2">
      <c r="A169" s="127">
        <v>1</v>
      </c>
      <c r="B169" s="151" t="s">
        <v>885</v>
      </c>
      <c r="C169" s="55" t="s">
        <v>173</v>
      </c>
      <c r="D169" s="55" t="s">
        <v>83</v>
      </c>
      <c r="E169" s="56" t="s">
        <v>26</v>
      </c>
      <c r="G169" s="142">
        <v>1</v>
      </c>
      <c r="H169" s="57">
        <f t="shared" si="2"/>
        <v>33981.546587999997</v>
      </c>
      <c r="I169" s="152">
        <v>33981.546587999997</v>
      </c>
      <c r="J169" s="58" t="s">
        <v>174</v>
      </c>
      <c r="K169" s="58" t="s">
        <v>731</v>
      </c>
    </row>
    <row r="170" spans="1:11" ht="30" x14ac:dyDescent="0.2">
      <c r="A170" s="127">
        <v>2</v>
      </c>
      <c r="B170" s="153" t="s">
        <v>886</v>
      </c>
      <c r="C170" s="55" t="s">
        <v>173</v>
      </c>
      <c r="D170" s="55" t="s">
        <v>83</v>
      </c>
      <c r="E170" s="56" t="s">
        <v>26</v>
      </c>
      <c r="G170" s="142">
        <v>1</v>
      </c>
      <c r="H170" s="57">
        <f t="shared" si="2"/>
        <v>33981.546587999997</v>
      </c>
      <c r="I170" s="152">
        <v>33981.546587999997</v>
      </c>
      <c r="J170" s="58" t="s">
        <v>174</v>
      </c>
      <c r="K170" s="58" t="s">
        <v>731</v>
      </c>
    </row>
    <row r="171" spans="1:11" ht="30" x14ac:dyDescent="0.2">
      <c r="A171" s="127">
        <v>3</v>
      </c>
      <c r="B171" s="153" t="s">
        <v>887</v>
      </c>
      <c r="C171" s="55" t="s">
        <v>173</v>
      </c>
      <c r="D171" s="55" t="s">
        <v>83</v>
      </c>
      <c r="E171" s="56" t="s">
        <v>26</v>
      </c>
      <c r="G171" s="142">
        <v>1</v>
      </c>
      <c r="H171" s="57">
        <f t="shared" si="2"/>
        <v>56093.940539999996</v>
      </c>
      <c r="I171" s="142">
        <v>56093.940539999996</v>
      </c>
      <c r="J171" s="58" t="s">
        <v>174</v>
      </c>
      <c r="K171" s="58" t="s">
        <v>731</v>
      </c>
    </row>
    <row r="172" spans="1:11" ht="30" x14ac:dyDescent="0.2">
      <c r="A172" s="127">
        <v>4</v>
      </c>
      <c r="B172" s="153" t="s">
        <v>887</v>
      </c>
      <c r="C172" s="55" t="s">
        <v>173</v>
      </c>
      <c r="D172" s="55" t="s">
        <v>83</v>
      </c>
      <c r="E172" s="56" t="s">
        <v>26</v>
      </c>
      <c r="G172" s="142">
        <v>1</v>
      </c>
      <c r="H172" s="57">
        <f t="shared" si="2"/>
        <v>56093.940539999996</v>
      </c>
      <c r="I172" s="142">
        <v>56093.940539999996</v>
      </c>
      <c r="J172" s="58" t="s">
        <v>174</v>
      </c>
      <c r="K172" s="58" t="s">
        <v>731</v>
      </c>
    </row>
    <row r="173" spans="1:11" ht="30" x14ac:dyDescent="0.2">
      <c r="A173" s="127">
        <v>5</v>
      </c>
      <c r="B173" s="153" t="s">
        <v>887</v>
      </c>
      <c r="C173" s="55" t="s">
        <v>173</v>
      </c>
      <c r="D173" s="55" t="s">
        <v>83</v>
      </c>
      <c r="E173" s="56" t="s">
        <v>26</v>
      </c>
      <c r="G173" s="142">
        <v>1</v>
      </c>
      <c r="H173" s="57">
        <f t="shared" si="2"/>
        <v>56093.940539999996</v>
      </c>
      <c r="I173" s="142">
        <v>56093.940539999996</v>
      </c>
      <c r="J173" s="58" t="s">
        <v>174</v>
      </c>
      <c r="K173" s="58" t="s">
        <v>731</v>
      </c>
    </row>
    <row r="174" spans="1:11" ht="30" x14ac:dyDescent="0.2">
      <c r="A174" s="127">
        <v>6</v>
      </c>
      <c r="B174" s="153" t="s">
        <v>888</v>
      </c>
      <c r="C174" s="55" t="s">
        <v>173</v>
      </c>
      <c r="D174" s="55" t="s">
        <v>83</v>
      </c>
      <c r="E174" s="56" t="s">
        <v>26</v>
      </c>
      <c r="G174" s="142">
        <v>1</v>
      </c>
      <c r="H174" s="57">
        <f t="shared" si="2"/>
        <v>33981.546587999997</v>
      </c>
      <c r="I174" s="142">
        <v>33981.546587999997</v>
      </c>
      <c r="J174" s="58" t="s">
        <v>174</v>
      </c>
      <c r="K174" s="58" t="s">
        <v>731</v>
      </c>
    </row>
    <row r="175" spans="1:11" ht="30" x14ac:dyDescent="0.2">
      <c r="A175" s="127">
        <v>7</v>
      </c>
      <c r="B175" s="153" t="s">
        <v>889</v>
      </c>
      <c r="C175" s="55" t="s">
        <v>173</v>
      </c>
      <c r="D175" s="55" t="s">
        <v>83</v>
      </c>
      <c r="E175" s="56" t="s">
        <v>26</v>
      </c>
      <c r="G175" s="142">
        <v>1</v>
      </c>
      <c r="H175" s="57">
        <f t="shared" si="2"/>
        <v>33981.546587999997</v>
      </c>
      <c r="I175" s="142">
        <v>33981.546587999997</v>
      </c>
      <c r="J175" s="58" t="s">
        <v>174</v>
      </c>
      <c r="K175" s="58" t="s">
        <v>731</v>
      </c>
    </row>
    <row r="176" spans="1:11" ht="45" x14ac:dyDescent="0.2">
      <c r="A176" s="127">
        <v>8</v>
      </c>
      <c r="B176" s="153" t="s">
        <v>890</v>
      </c>
      <c r="C176" s="55" t="s">
        <v>173</v>
      </c>
      <c r="D176" s="55" t="s">
        <v>83</v>
      </c>
      <c r="E176" s="56" t="s">
        <v>26</v>
      </c>
      <c r="G176" s="142">
        <v>1</v>
      </c>
      <c r="H176" s="57">
        <f t="shared" si="2"/>
        <v>64711.270535999989</v>
      </c>
      <c r="I176" s="142">
        <v>64711.270535999989</v>
      </c>
      <c r="J176" s="58" t="s">
        <v>174</v>
      </c>
      <c r="K176" s="58" t="s">
        <v>731</v>
      </c>
    </row>
    <row r="177" spans="1:12" ht="60" x14ac:dyDescent="0.2">
      <c r="A177" s="127">
        <v>9</v>
      </c>
      <c r="B177" s="153" t="s">
        <v>891</v>
      </c>
      <c r="C177" s="55" t="s">
        <v>173</v>
      </c>
      <c r="D177" s="55" t="s">
        <v>83</v>
      </c>
      <c r="E177" s="56" t="s">
        <v>26</v>
      </c>
      <c r="G177" s="142">
        <v>1</v>
      </c>
      <c r="H177" s="57">
        <f t="shared" si="2"/>
        <v>21000</v>
      </c>
      <c r="I177" s="142">
        <v>21000</v>
      </c>
      <c r="J177" s="58" t="s">
        <v>174</v>
      </c>
      <c r="K177" s="58" t="s">
        <v>731</v>
      </c>
    </row>
    <row r="178" spans="1:12" ht="30" x14ac:dyDescent="0.2">
      <c r="A178" s="127">
        <v>10</v>
      </c>
      <c r="B178" s="153" t="s">
        <v>892</v>
      </c>
      <c r="C178" s="55" t="s">
        <v>173</v>
      </c>
      <c r="D178" s="55" t="s">
        <v>83</v>
      </c>
      <c r="E178" s="56" t="s">
        <v>26</v>
      </c>
      <c r="G178" s="142">
        <v>1</v>
      </c>
      <c r="H178" s="57">
        <f t="shared" si="2"/>
        <v>72542</v>
      </c>
      <c r="I178" s="142">
        <v>72542</v>
      </c>
      <c r="J178" s="58" t="s">
        <v>174</v>
      </c>
      <c r="K178" s="58" t="s">
        <v>731</v>
      </c>
    </row>
    <row r="179" spans="1:12" ht="30" x14ac:dyDescent="0.2">
      <c r="A179" s="127">
        <v>11</v>
      </c>
      <c r="B179" s="153" t="s">
        <v>893</v>
      </c>
      <c r="C179" s="55" t="s">
        <v>173</v>
      </c>
      <c r="D179" s="55" t="s">
        <v>83</v>
      </c>
      <c r="E179" s="56" t="s">
        <v>26</v>
      </c>
      <c r="G179" s="142">
        <v>1</v>
      </c>
      <c r="H179" s="57">
        <f t="shared" si="2"/>
        <v>64711.270535999989</v>
      </c>
      <c r="I179" s="142">
        <v>64711.270535999989</v>
      </c>
      <c r="J179" s="58" t="s">
        <v>174</v>
      </c>
      <c r="K179" s="58" t="s">
        <v>731</v>
      </c>
    </row>
    <row r="180" spans="1:12" ht="30" x14ac:dyDescent="0.2">
      <c r="A180" s="127">
        <v>12</v>
      </c>
      <c r="B180" s="153" t="s">
        <v>894</v>
      </c>
      <c r="C180" s="55" t="s">
        <v>173</v>
      </c>
      <c r="D180" s="55" t="s">
        <v>83</v>
      </c>
      <c r="E180" s="56" t="s">
        <v>26</v>
      </c>
      <c r="G180" s="142">
        <v>17000</v>
      </c>
      <c r="H180" s="57">
        <f t="shared" si="2"/>
        <v>15.640899999999998</v>
      </c>
      <c r="I180" s="142">
        <v>265895.3</v>
      </c>
      <c r="J180" s="58" t="s">
        <v>755</v>
      </c>
      <c r="K180" s="58" t="s">
        <v>731</v>
      </c>
    </row>
    <row r="181" spans="1:12" ht="60" x14ac:dyDescent="0.2">
      <c r="A181" s="127">
        <v>13</v>
      </c>
      <c r="B181" s="153" t="s">
        <v>895</v>
      </c>
      <c r="C181" s="55" t="s">
        <v>173</v>
      </c>
      <c r="D181" s="55" t="s">
        <v>83</v>
      </c>
      <c r="E181" s="56" t="s">
        <v>26</v>
      </c>
      <c r="G181" s="142">
        <v>5000</v>
      </c>
      <c r="H181" s="57">
        <f t="shared" si="2"/>
        <v>19.087199999999999</v>
      </c>
      <c r="I181" s="142">
        <v>95436</v>
      </c>
      <c r="J181" s="58" t="s">
        <v>174</v>
      </c>
      <c r="K181" s="58" t="s">
        <v>731</v>
      </c>
    </row>
    <row r="182" spans="1:12" ht="47.25" x14ac:dyDescent="0.25">
      <c r="A182" s="45">
        <v>14</v>
      </c>
      <c r="B182" s="154" t="s">
        <v>896</v>
      </c>
      <c r="C182" s="44" t="s">
        <v>33</v>
      </c>
      <c r="D182" s="44" t="s">
        <v>83</v>
      </c>
      <c r="E182" s="53" t="s">
        <v>26</v>
      </c>
      <c r="F182" s="161"/>
      <c r="G182" s="155">
        <v>12</v>
      </c>
      <c r="H182" s="47">
        <f t="shared" si="2"/>
        <v>2055754.9936152005</v>
      </c>
      <c r="I182" s="155">
        <v>24669059.923382405</v>
      </c>
      <c r="J182" s="80" t="s">
        <v>174</v>
      </c>
      <c r="K182" s="80" t="s">
        <v>731</v>
      </c>
    </row>
    <row r="183" spans="1:12" ht="30" x14ac:dyDescent="0.2">
      <c r="A183" s="127">
        <v>15</v>
      </c>
      <c r="B183" s="153" t="s">
        <v>897</v>
      </c>
      <c r="C183" s="55" t="s">
        <v>173</v>
      </c>
      <c r="D183" s="55" t="s">
        <v>83</v>
      </c>
      <c r="E183" s="56" t="s">
        <v>26</v>
      </c>
      <c r="G183" s="169">
        <v>368</v>
      </c>
      <c r="H183" s="123">
        <f t="shared" si="2"/>
        <v>6821.2478478260873</v>
      </c>
      <c r="I183" s="150">
        <v>2510219.2080000001</v>
      </c>
      <c r="J183" s="55" t="s">
        <v>84</v>
      </c>
      <c r="K183" s="55" t="s">
        <v>731</v>
      </c>
    </row>
    <row r="184" spans="1:12" ht="15.75" x14ac:dyDescent="0.2">
      <c r="A184" s="197" t="s">
        <v>904</v>
      </c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</row>
    <row r="185" spans="1:12" ht="30" x14ac:dyDescent="0.2">
      <c r="A185" s="127">
        <v>1</v>
      </c>
      <c r="B185" s="156" t="s">
        <v>898</v>
      </c>
      <c r="C185" s="55" t="s">
        <v>173</v>
      </c>
      <c r="D185" s="55" t="s">
        <v>83</v>
      </c>
      <c r="E185" s="56" t="s">
        <v>26</v>
      </c>
      <c r="G185" s="142">
        <v>198.10039449999999</v>
      </c>
      <c r="H185" s="57">
        <f t="shared" si="2"/>
        <v>10230.073872972525</v>
      </c>
      <c r="I185" s="142">
        <v>2026581.6700000002</v>
      </c>
      <c r="J185" s="58" t="s">
        <v>755</v>
      </c>
      <c r="K185" s="58" t="s">
        <v>731</v>
      </c>
    </row>
    <row r="186" spans="1:12" ht="30" x14ac:dyDescent="0.2">
      <c r="A186" s="127">
        <v>2</v>
      </c>
      <c r="B186" s="156" t="s">
        <v>899</v>
      </c>
      <c r="C186" s="55" t="s">
        <v>173</v>
      </c>
      <c r="D186" s="55" t="s">
        <v>83</v>
      </c>
      <c r="E186" s="56" t="s">
        <v>26</v>
      </c>
      <c r="G186" s="142">
        <v>12</v>
      </c>
      <c r="H186" s="57">
        <f t="shared" si="2"/>
        <v>20943</v>
      </c>
      <c r="I186" s="142">
        <v>251316</v>
      </c>
      <c r="J186" s="58" t="s">
        <v>789</v>
      </c>
      <c r="K186" s="58" t="s">
        <v>731</v>
      </c>
    </row>
    <row r="187" spans="1:12" ht="47.25" x14ac:dyDescent="0.2">
      <c r="A187" s="44">
        <v>3</v>
      </c>
      <c r="B187" s="43" t="s">
        <v>900</v>
      </c>
      <c r="C187" s="44" t="s">
        <v>33</v>
      </c>
      <c r="D187" s="44" t="s">
        <v>83</v>
      </c>
      <c r="E187" s="44" t="s">
        <v>26</v>
      </c>
      <c r="F187" s="44"/>
      <c r="G187" s="44">
        <v>12</v>
      </c>
      <c r="H187" s="47">
        <f t="shared" si="2"/>
        <v>21098214.285714284</v>
      </c>
      <c r="I187" s="47">
        <v>253178571.4285714</v>
      </c>
      <c r="J187" s="44" t="s">
        <v>403</v>
      </c>
      <c r="K187" s="44" t="s">
        <v>731</v>
      </c>
    </row>
    <row r="188" spans="1:12" ht="30" x14ac:dyDescent="0.2">
      <c r="A188" s="127">
        <v>4</v>
      </c>
      <c r="B188" s="156" t="s">
        <v>901</v>
      </c>
      <c r="C188" s="55" t="s">
        <v>173</v>
      </c>
      <c r="D188" s="55" t="s">
        <v>83</v>
      </c>
      <c r="E188" s="56" t="s">
        <v>26</v>
      </c>
      <c r="G188" s="142">
        <v>1</v>
      </c>
      <c r="H188" s="57">
        <f t="shared" si="2"/>
        <v>736457.14285714272</v>
      </c>
      <c r="I188" s="142">
        <v>736457.14285714272</v>
      </c>
      <c r="J188" s="58" t="s">
        <v>174</v>
      </c>
      <c r="K188" s="58" t="s">
        <v>731</v>
      </c>
    </row>
    <row r="189" spans="1:12" ht="30" x14ac:dyDescent="0.2">
      <c r="A189" s="127">
        <v>5</v>
      </c>
      <c r="B189" s="157" t="s">
        <v>902</v>
      </c>
      <c r="C189" s="55" t="s">
        <v>173</v>
      </c>
      <c r="D189" s="55" t="s">
        <v>83</v>
      </c>
      <c r="E189" s="56" t="s">
        <v>26</v>
      </c>
      <c r="G189" s="142">
        <v>1</v>
      </c>
      <c r="H189" s="57">
        <f t="shared" si="2"/>
        <v>110846.61315359999</v>
      </c>
      <c r="I189" s="142">
        <v>110846.61315359999</v>
      </c>
      <c r="J189" s="58" t="s">
        <v>174</v>
      </c>
      <c r="K189" s="58" t="s">
        <v>731</v>
      </c>
    </row>
    <row r="190" spans="1:12" ht="47.25" x14ac:dyDescent="0.25">
      <c r="A190" s="45">
        <v>6</v>
      </c>
      <c r="B190" s="158" t="s">
        <v>903</v>
      </c>
      <c r="C190" s="44" t="s">
        <v>33</v>
      </c>
      <c r="D190" s="44" t="s">
        <v>83</v>
      </c>
      <c r="E190" s="53" t="s">
        <v>26</v>
      </c>
      <c r="F190" s="161"/>
      <c r="G190" s="155">
        <v>12</v>
      </c>
      <c r="H190" s="47">
        <f t="shared" si="2"/>
        <v>2200000</v>
      </c>
      <c r="I190" s="155">
        <v>26400000</v>
      </c>
      <c r="J190" s="80" t="s">
        <v>84</v>
      </c>
      <c r="K190" s="80" t="s">
        <v>731</v>
      </c>
    </row>
    <row r="191" spans="1:12" ht="15.75" x14ac:dyDescent="0.2">
      <c r="A191" s="197" t="s">
        <v>905</v>
      </c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</row>
    <row r="192" spans="1:12" ht="45" x14ac:dyDescent="0.2">
      <c r="A192" s="127">
        <v>1</v>
      </c>
      <c r="B192" s="157" t="s">
        <v>906</v>
      </c>
      <c r="C192" s="55" t="s">
        <v>173</v>
      </c>
      <c r="D192" s="55" t="s">
        <v>83</v>
      </c>
      <c r="E192" s="56" t="s">
        <v>26</v>
      </c>
      <c r="G192" s="142">
        <v>1</v>
      </c>
      <c r="H192" s="57">
        <f t="shared" si="2"/>
        <v>1103107.08771429</v>
      </c>
      <c r="I192" s="142">
        <v>1103107.08771429</v>
      </c>
      <c r="J192" s="58" t="s">
        <v>403</v>
      </c>
      <c r="K192" s="58" t="s">
        <v>731</v>
      </c>
      <c r="L192" s="168"/>
    </row>
    <row r="193" spans="1:11" ht="30" x14ac:dyDescent="0.2">
      <c r="A193" s="127">
        <v>2</v>
      </c>
      <c r="B193" s="157" t="s">
        <v>907</v>
      </c>
      <c r="C193" s="55" t="s">
        <v>173</v>
      </c>
      <c r="D193" s="55" t="s">
        <v>83</v>
      </c>
      <c r="E193" s="56" t="s">
        <v>26</v>
      </c>
      <c r="G193" s="142">
        <v>100</v>
      </c>
      <c r="H193" s="57">
        <f t="shared" si="2"/>
        <v>3520.2363749999995</v>
      </c>
      <c r="I193" s="142">
        <v>352023.63749999995</v>
      </c>
      <c r="J193" s="58" t="s">
        <v>403</v>
      </c>
      <c r="K193" s="58" t="s">
        <v>731</v>
      </c>
    </row>
    <row r="194" spans="1:11" ht="47.25" x14ac:dyDescent="0.2">
      <c r="A194" s="44">
        <v>3</v>
      </c>
      <c r="B194" s="43" t="s">
        <v>908</v>
      </c>
      <c r="C194" s="44" t="s">
        <v>33</v>
      </c>
      <c r="D194" s="44" t="s">
        <v>83</v>
      </c>
      <c r="E194" s="44" t="s">
        <v>26</v>
      </c>
      <c r="F194" s="44"/>
      <c r="G194" s="44">
        <v>1</v>
      </c>
      <c r="H194" s="155">
        <f t="shared" si="2"/>
        <v>29455206.057642858</v>
      </c>
      <c r="I194" s="155">
        <v>29455206.057642858</v>
      </c>
      <c r="J194" s="44" t="s">
        <v>312</v>
      </c>
      <c r="K194" s="44" t="s">
        <v>731</v>
      </c>
    </row>
    <row r="195" spans="1:11" ht="30" x14ac:dyDescent="0.2">
      <c r="A195" s="127">
        <v>4</v>
      </c>
      <c r="B195" s="157" t="s">
        <v>909</v>
      </c>
      <c r="C195" s="55" t="s">
        <v>173</v>
      </c>
      <c r="D195" s="55" t="s">
        <v>83</v>
      </c>
      <c r="E195" s="56" t="s">
        <v>26</v>
      </c>
      <c r="G195" s="142">
        <v>1</v>
      </c>
      <c r="H195" s="57">
        <f t="shared" si="2"/>
        <v>705618.46028571425</v>
      </c>
      <c r="I195" s="142">
        <v>705618.46028571425</v>
      </c>
      <c r="J195" s="58" t="s">
        <v>913</v>
      </c>
      <c r="K195" s="58" t="s">
        <v>731</v>
      </c>
    </row>
    <row r="196" spans="1:11" ht="30" x14ac:dyDescent="0.2">
      <c r="A196" s="127">
        <v>5</v>
      </c>
      <c r="B196" s="157" t="s">
        <v>910</v>
      </c>
      <c r="C196" s="55" t="s">
        <v>173</v>
      </c>
      <c r="D196" s="55" t="s">
        <v>83</v>
      </c>
      <c r="E196" s="56" t="s">
        <v>26</v>
      </c>
      <c r="G196" s="142">
        <v>1</v>
      </c>
      <c r="H196" s="57">
        <f t="shared" si="2"/>
        <v>677464.2857142858</v>
      </c>
      <c r="I196" s="142">
        <v>677464.2857142858</v>
      </c>
      <c r="J196" s="58" t="s">
        <v>174</v>
      </c>
      <c r="K196" s="58" t="s">
        <v>731</v>
      </c>
    </row>
    <row r="197" spans="1:11" ht="30" x14ac:dyDescent="0.2">
      <c r="A197" s="127">
        <v>6</v>
      </c>
      <c r="B197" s="157" t="s">
        <v>911</v>
      </c>
      <c r="C197" s="55" t="s">
        <v>173</v>
      </c>
      <c r="D197" s="55" t="s">
        <v>83</v>
      </c>
      <c r="E197" s="56" t="s">
        <v>26</v>
      </c>
      <c r="G197" s="150">
        <v>9</v>
      </c>
      <c r="H197" s="57">
        <f t="shared" si="2"/>
        <v>6972.4761904761899</v>
      </c>
      <c r="I197" s="142">
        <v>62752.28571428571</v>
      </c>
      <c r="J197" s="58" t="s">
        <v>174</v>
      </c>
      <c r="K197" s="58" t="s">
        <v>731</v>
      </c>
    </row>
    <row r="198" spans="1:11" ht="30" x14ac:dyDescent="0.2">
      <c r="A198" s="127">
        <v>7</v>
      </c>
      <c r="B198" s="157" t="s">
        <v>912</v>
      </c>
      <c r="C198" s="55" t="s">
        <v>173</v>
      </c>
      <c r="D198" s="55" t="s">
        <v>83</v>
      </c>
      <c r="E198" s="56" t="s">
        <v>26</v>
      </c>
      <c r="G198" s="142">
        <v>2</v>
      </c>
      <c r="H198" s="57">
        <f t="shared" si="2"/>
        <v>250031.03571428565</v>
      </c>
      <c r="I198" s="142">
        <v>500062.0714285713</v>
      </c>
      <c r="J198" s="58" t="s">
        <v>174</v>
      </c>
      <c r="K198" s="58" t="s">
        <v>731</v>
      </c>
    </row>
    <row r="201" spans="1:11" ht="15.75" x14ac:dyDescent="0.25">
      <c r="A201" s="170" t="s">
        <v>918</v>
      </c>
      <c r="B201" s="170"/>
      <c r="C201" s="171"/>
      <c r="D201" s="171"/>
      <c r="E201" s="170"/>
    </row>
    <row r="202" spans="1:11" ht="15.75" x14ac:dyDescent="0.25">
      <c r="A202" s="171"/>
      <c r="C202" s="172"/>
      <c r="D202" s="172"/>
      <c r="E202" s="173"/>
    </row>
    <row r="203" spans="1:11" ht="15.75" x14ac:dyDescent="0.25">
      <c r="A203" s="170" t="s">
        <v>919</v>
      </c>
      <c r="B203" s="170"/>
      <c r="C203" s="171"/>
      <c r="D203" s="171"/>
      <c r="E203" s="170"/>
    </row>
  </sheetData>
  <mergeCells count="22">
    <mergeCell ref="A164:K164"/>
    <mergeCell ref="A168:K168"/>
    <mergeCell ref="A184:K184"/>
    <mergeCell ref="A191:K191"/>
    <mergeCell ref="A134:K134"/>
    <mergeCell ref="A144:K144"/>
    <mergeCell ref="A146:K146"/>
    <mergeCell ref="A150:K150"/>
    <mergeCell ref="A155:K155"/>
    <mergeCell ref="A159:K159"/>
    <mergeCell ref="A77:K77"/>
    <mergeCell ref="A1:K2"/>
    <mergeCell ref="A5:K5"/>
    <mergeCell ref="A12:K12"/>
    <mergeCell ref="A18:K18"/>
    <mergeCell ref="A20:K20"/>
    <mergeCell ref="A28:K28"/>
    <mergeCell ref="A37:K37"/>
    <mergeCell ref="A40:K40"/>
    <mergeCell ref="A42:K42"/>
    <mergeCell ref="A58:K58"/>
    <mergeCell ref="A69:K6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0" orientation="landscape" r:id="rId1"/>
  <headerFooter>
    <oddFooter>Страница  &amp;P из &amp;N</oddFooter>
    <evenFooter>&amp;CСтраница 42 из 49</evenFooter>
    <firstFooter>&amp;CСтраница 41 из 49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13"/>
  <sheetViews>
    <sheetView tabSelected="1" view="pageBreakPreview" topLeftCell="A908" zoomScale="70" zoomScaleNormal="70" zoomScaleSheetLayoutView="70" workbookViewId="0">
      <selection activeCell="E920" sqref="E920"/>
    </sheetView>
  </sheetViews>
  <sheetFormatPr defaultRowHeight="15.75" x14ac:dyDescent="0.25"/>
  <cols>
    <col min="1" max="1" width="6.5703125" style="42" customWidth="1"/>
    <col min="2" max="2" width="45.7109375" style="66" customWidth="1"/>
    <col min="3" max="3" width="17" style="68" customWidth="1"/>
    <col min="4" max="4" width="12.28515625" style="68" customWidth="1"/>
    <col min="5" max="5" width="29.140625" style="68" customWidth="1"/>
    <col min="6" max="6" width="13.7109375" style="68" hidden="1" customWidth="1"/>
    <col min="7" max="7" width="15.42578125" style="68" bestFit="1" customWidth="1"/>
    <col min="8" max="8" width="18.42578125" style="69" bestFit="1" customWidth="1"/>
    <col min="9" max="9" width="20.7109375" style="69" bestFit="1" customWidth="1"/>
    <col min="10" max="10" width="16.42578125" style="70" customWidth="1"/>
    <col min="11" max="11" width="10.28515625" style="71" customWidth="1"/>
    <col min="12" max="12" width="18.42578125" style="177" customWidth="1"/>
    <col min="13" max="13" width="14.42578125" style="38" customWidth="1"/>
    <col min="14" max="58" width="9.140625" style="38"/>
    <col min="59" max="59" width="9.28515625" style="38" customWidth="1"/>
    <col min="60" max="60" width="11.42578125" style="38" customWidth="1"/>
    <col min="61" max="61" width="14.140625" style="38" customWidth="1"/>
    <col min="62" max="63" width="19.28515625" style="38" customWidth="1"/>
    <col min="64" max="64" width="9.140625" style="38"/>
    <col min="65" max="67" width="14.85546875" style="38" customWidth="1"/>
    <col min="68" max="68" width="16.7109375" style="38" customWidth="1"/>
    <col min="69" max="69" width="16.5703125" style="38" customWidth="1"/>
    <col min="70" max="70" width="16.7109375" style="38" customWidth="1"/>
    <col min="71" max="71" width="16.28515625" style="38" customWidth="1"/>
    <col min="72" max="72" width="11.85546875" style="38" customWidth="1"/>
    <col min="73" max="73" width="11.7109375" style="38" customWidth="1"/>
    <col min="74" max="74" width="10.85546875" style="38" customWidth="1"/>
    <col min="75" max="75" width="12" style="38" customWidth="1"/>
    <col min="76" max="76" width="14.7109375" style="38" customWidth="1"/>
    <col min="77" max="78" width="18.140625" style="38" customWidth="1"/>
    <col min="79" max="79" width="11.28515625" style="38" customWidth="1"/>
    <col min="80" max="80" width="9.140625" style="38"/>
    <col min="81" max="81" width="9.85546875" style="38" customWidth="1"/>
    <col min="82" max="84" width="12.7109375" style="38" customWidth="1"/>
    <col min="85" max="87" width="16.7109375" style="38" customWidth="1"/>
    <col min="88" max="121" width="19.140625" style="38" customWidth="1"/>
    <col min="122" max="133" width="18.140625" style="38" customWidth="1"/>
    <col min="134" max="314" width="9.140625" style="38"/>
    <col min="315" max="315" width="9.28515625" style="38" customWidth="1"/>
    <col min="316" max="316" width="11.42578125" style="38" customWidth="1"/>
    <col min="317" max="317" width="14.140625" style="38" customWidth="1"/>
    <col min="318" max="319" width="19.28515625" style="38" customWidth="1"/>
    <col min="320" max="320" width="9.140625" style="38"/>
    <col min="321" max="323" width="14.85546875" style="38" customWidth="1"/>
    <col min="324" max="324" width="16.7109375" style="38" customWidth="1"/>
    <col min="325" max="325" width="16.5703125" style="38" customWidth="1"/>
    <col min="326" max="326" width="16.7109375" style="38" customWidth="1"/>
    <col min="327" max="327" width="16.28515625" style="38" customWidth="1"/>
    <col min="328" max="328" width="11.85546875" style="38" customWidth="1"/>
    <col min="329" max="329" width="11.7109375" style="38" customWidth="1"/>
    <col min="330" max="330" width="10.85546875" style="38" customWidth="1"/>
    <col min="331" max="331" width="12" style="38" customWidth="1"/>
    <col min="332" max="332" width="14.7109375" style="38" customWidth="1"/>
    <col min="333" max="334" width="18.140625" style="38" customWidth="1"/>
    <col min="335" max="335" width="11.28515625" style="38" customWidth="1"/>
    <col min="336" max="336" width="9.140625" style="38"/>
    <col min="337" max="337" width="9.85546875" style="38" customWidth="1"/>
    <col min="338" max="340" width="12.7109375" style="38" customWidth="1"/>
    <col min="341" max="343" width="16.7109375" style="38" customWidth="1"/>
    <col min="344" max="377" width="19.140625" style="38" customWidth="1"/>
    <col min="378" max="389" width="18.140625" style="38" customWidth="1"/>
    <col min="390" max="570" width="9.140625" style="38"/>
    <col min="571" max="571" width="9.28515625" style="38" customWidth="1"/>
    <col min="572" max="572" width="11.42578125" style="38" customWidth="1"/>
    <col min="573" max="573" width="14.140625" style="38" customWidth="1"/>
    <col min="574" max="575" width="19.28515625" style="38" customWidth="1"/>
    <col min="576" max="576" width="9.140625" style="38"/>
    <col min="577" max="579" width="14.85546875" style="38" customWidth="1"/>
    <col min="580" max="580" width="16.7109375" style="38" customWidth="1"/>
    <col min="581" max="581" width="16.5703125" style="38" customWidth="1"/>
    <col min="582" max="582" width="16.7109375" style="38" customWidth="1"/>
    <col min="583" max="583" width="16.28515625" style="38" customWidth="1"/>
    <col min="584" max="584" width="11.85546875" style="38" customWidth="1"/>
    <col min="585" max="585" width="11.7109375" style="38" customWidth="1"/>
    <col min="586" max="586" width="10.85546875" style="38" customWidth="1"/>
    <col min="587" max="587" width="12" style="38" customWidth="1"/>
    <col min="588" max="588" width="14.7109375" style="38" customWidth="1"/>
    <col min="589" max="590" width="18.140625" style="38" customWidth="1"/>
    <col min="591" max="591" width="11.28515625" style="38" customWidth="1"/>
    <col min="592" max="592" width="9.140625" style="38"/>
    <col min="593" max="593" width="9.85546875" style="38" customWidth="1"/>
    <col min="594" max="596" width="12.7109375" style="38" customWidth="1"/>
    <col min="597" max="599" width="16.7109375" style="38" customWidth="1"/>
    <col min="600" max="633" width="19.140625" style="38" customWidth="1"/>
    <col min="634" max="645" width="18.140625" style="38" customWidth="1"/>
    <col min="646" max="826" width="9.140625" style="38"/>
    <col min="827" max="827" width="9.28515625" style="38" customWidth="1"/>
    <col min="828" max="828" width="11.42578125" style="38" customWidth="1"/>
    <col min="829" max="829" width="14.140625" style="38" customWidth="1"/>
    <col min="830" max="831" width="19.28515625" style="38" customWidth="1"/>
    <col min="832" max="832" width="9.140625" style="38"/>
    <col min="833" max="835" width="14.85546875" style="38" customWidth="1"/>
    <col min="836" max="836" width="16.7109375" style="38" customWidth="1"/>
    <col min="837" max="837" width="16.5703125" style="38" customWidth="1"/>
    <col min="838" max="838" width="16.7109375" style="38" customWidth="1"/>
    <col min="839" max="839" width="16.28515625" style="38" customWidth="1"/>
    <col min="840" max="840" width="11.85546875" style="38" customWidth="1"/>
    <col min="841" max="841" width="11.7109375" style="38" customWidth="1"/>
    <col min="842" max="842" width="10.85546875" style="38" customWidth="1"/>
    <col min="843" max="843" width="12" style="38" customWidth="1"/>
    <col min="844" max="844" width="14.7109375" style="38" customWidth="1"/>
    <col min="845" max="846" width="18.140625" style="38" customWidth="1"/>
    <col min="847" max="847" width="11.28515625" style="38" customWidth="1"/>
    <col min="848" max="848" width="9.140625" style="38"/>
    <col min="849" max="849" width="9.85546875" style="38" customWidth="1"/>
    <col min="850" max="852" width="12.7109375" style="38" customWidth="1"/>
    <col min="853" max="855" width="16.7109375" style="38" customWidth="1"/>
    <col min="856" max="889" width="19.140625" style="38" customWidth="1"/>
    <col min="890" max="901" width="18.140625" style="38" customWidth="1"/>
    <col min="902" max="1082" width="9.140625" style="38"/>
    <col min="1083" max="1083" width="9.28515625" style="38" customWidth="1"/>
    <col min="1084" max="1084" width="11.42578125" style="38" customWidth="1"/>
    <col min="1085" max="1085" width="14.140625" style="38" customWidth="1"/>
    <col min="1086" max="1087" width="19.28515625" style="38" customWidth="1"/>
    <col min="1088" max="1088" width="9.140625" style="38"/>
    <col min="1089" max="1091" width="14.85546875" style="38" customWidth="1"/>
    <col min="1092" max="1092" width="16.7109375" style="38" customWidth="1"/>
    <col min="1093" max="1093" width="16.5703125" style="38" customWidth="1"/>
    <col min="1094" max="1094" width="16.7109375" style="38" customWidth="1"/>
    <col min="1095" max="1095" width="16.28515625" style="38" customWidth="1"/>
    <col min="1096" max="1096" width="11.85546875" style="38" customWidth="1"/>
    <col min="1097" max="1097" width="11.7109375" style="38" customWidth="1"/>
    <col min="1098" max="1098" width="10.85546875" style="38" customWidth="1"/>
    <col min="1099" max="1099" width="12" style="38" customWidth="1"/>
    <col min="1100" max="1100" width="14.7109375" style="38" customWidth="1"/>
    <col min="1101" max="1102" width="18.140625" style="38" customWidth="1"/>
    <col min="1103" max="1103" width="11.28515625" style="38" customWidth="1"/>
    <col min="1104" max="1104" width="9.140625" style="38"/>
    <col min="1105" max="1105" width="9.85546875" style="38" customWidth="1"/>
    <col min="1106" max="1108" width="12.7109375" style="38" customWidth="1"/>
    <col min="1109" max="1111" width="16.7109375" style="38" customWidth="1"/>
    <col min="1112" max="1145" width="19.140625" style="38" customWidth="1"/>
    <col min="1146" max="1157" width="18.140625" style="38" customWidth="1"/>
    <col min="1158" max="1338" width="9.140625" style="38"/>
    <col min="1339" max="1339" width="9.28515625" style="38" customWidth="1"/>
    <col min="1340" max="1340" width="11.42578125" style="38" customWidth="1"/>
    <col min="1341" max="1341" width="14.140625" style="38" customWidth="1"/>
    <col min="1342" max="1343" width="19.28515625" style="38" customWidth="1"/>
    <col min="1344" max="1344" width="9.140625" style="38"/>
    <col min="1345" max="1347" width="14.85546875" style="38" customWidth="1"/>
    <col min="1348" max="1348" width="16.7109375" style="38" customWidth="1"/>
    <col min="1349" max="1349" width="16.5703125" style="38" customWidth="1"/>
    <col min="1350" max="1350" width="16.7109375" style="38" customWidth="1"/>
    <col min="1351" max="1351" width="16.28515625" style="38" customWidth="1"/>
    <col min="1352" max="1352" width="11.85546875" style="38" customWidth="1"/>
    <col min="1353" max="1353" width="11.7109375" style="38" customWidth="1"/>
    <col min="1354" max="1354" width="10.85546875" style="38" customWidth="1"/>
    <col min="1355" max="1355" width="12" style="38" customWidth="1"/>
    <col min="1356" max="1356" width="14.7109375" style="38" customWidth="1"/>
    <col min="1357" max="1358" width="18.140625" style="38" customWidth="1"/>
    <col min="1359" max="1359" width="11.28515625" style="38" customWidth="1"/>
    <col min="1360" max="1360" width="9.140625" style="38"/>
    <col min="1361" max="1361" width="9.85546875" style="38" customWidth="1"/>
    <col min="1362" max="1364" width="12.7109375" style="38" customWidth="1"/>
    <col min="1365" max="1367" width="16.7109375" style="38" customWidth="1"/>
    <col min="1368" max="1401" width="19.140625" style="38" customWidth="1"/>
    <col min="1402" max="1413" width="18.140625" style="38" customWidth="1"/>
    <col min="1414" max="1594" width="9.140625" style="38"/>
    <col min="1595" max="1595" width="9.28515625" style="38" customWidth="1"/>
    <col min="1596" max="1596" width="11.42578125" style="38" customWidth="1"/>
    <col min="1597" max="1597" width="14.140625" style="38" customWidth="1"/>
    <col min="1598" max="1599" width="19.28515625" style="38" customWidth="1"/>
    <col min="1600" max="1600" width="9.140625" style="38"/>
    <col min="1601" max="1603" width="14.85546875" style="38" customWidth="1"/>
    <col min="1604" max="1604" width="16.7109375" style="38" customWidth="1"/>
    <col min="1605" max="1605" width="16.5703125" style="38" customWidth="1"/>
    <col min="1606" max="1606" width="16.7109375" style="38" customWidth="1"/>
    <col min="1607" max="1607" width="16.28515625" style="38" customWidth="1"/>
    <col min="1608" max="1608" width="11.85546875" style="38" customWidth="1"/>
    <col min="1609" max="1609" width="11.7109375" style="38" customWidth="1"/>
    <col min="1610" max="1610" width="10.85546875" style="38" customWidth="1"/>
    <col min="1611" max="1611" width="12" style="38" customWidth="1"/>
    <col min="1612" max="1612" width="14.7109375" style="38" customWidth="1"/>
    <col min="1613" max="1614" width="18.140625" style="38" customWidth="1"/>
    <col min="1615" max="1615" width="11.28515625" style="38" customWidth="1"/>
    <col min="1616" max="1616" width="9.140625" style="38"/>
    <col min="1617" max="1617" width="9.85546875" style="38" customWidth="1"/>
    <col min="1618" max="1620" width="12.7109375" style="38" customWidth="1"/>
    <col min="1621" max="1623" width="16.7109375" style="38" customWidth="1"/>
    <col min="1624" max="1657" width="19.140625" style="38" customWidth="1"/>
    <col min="1658" max="1669" width="18.140625" style="38" customWidth="1"/>
    <col min="1670" max="1850" width="9.140625" style="38"/>
    <col min="1851" max="1851" width="9.28515625" style="38" customWidth="1"/>
    <col min="1852" max="1852" width="11.42578125" style="38" customWidth="1"/>
    <col min="1853" max="1853" width="14.140625" style="38" customWidth="1"/>
    <col min="1854" max="1855" width="19.28515625" style="38" customWidth="1"/>
    <col min="1856" max="1856" width="9.140625" style="38"/>
    <col min="1857" max="1859" width="14.85546875" style="38" customWidth="1"/>
    <col min="1860" max="1860" width="16.7109375" style="38" customWidth="1"/>
    <col min="1861" max="1861" width="16.5703125" style="38" customWidth="1"/>
    <col min="1862" max="1862" width="16.7109375" style="38" customWidth="1"/>
    <col min="1863" max="1863" width="16.28515625" style="38" customWidth="1"/>
    <col min="1864" max="1864" width="11.85546875" style="38" customWidth="1"/>
    <col min="1865" max="1865" width="11.7109375" style="38" customWidth="1"/>
    <col min="1866" max="1866" width="10.85546875" style="38" customWidth="1"/>
    <col min="1867" max="1867" width="12" style="38" customWidth="1"/>
    <col min="1868" max="1868" width="14.7109375" style="38" customWidth="1"/>
    <col min="1869" max="1870" width="18.140625" style="38" customWidth="1"/>
    <col min="1871" max="1871" width="11.28515625" style="38" customWidth="1"/>
    <col min="1872" max="1872" width="9.140625" style="38"/>
    <col min="1873" max="1873" width="9.85546875" style="38" customWidth="1"/>
    <col min="1874" max="1876" width="12.7109375" style="38" customWidth="1"/>
    <col min="1877" max="1879" width="16.7109375" style="38" customWidth="1"/>
    <col min="1880" max="1913" width="19.140625" style="38" customWidth="1"/>
    <col min="1914" max="1925" width="18.140625" style="38" customWidth="1"/>
    <col min="1926" max="2106" width="9.140625" style="38"/>
    <col min="2107" max="2107" width="9.28515625" style="38" customWidth="1"/>
    <col min="2108" max="2108" width="11.42578125" style="38" customWidth="1"/>
    <col min="2109" max="2109" width="14.140625" style="38" customWidth="1"/>
    <col min="2110" max="2111" width="19.28515625" style="38" customWidth="1"/>
    <col min="2112" max="2112" width="9.140625" style="38"/>
    <col min="2113" max="2115" width="14.85546875" style="38" customWidth="1"/>
    <col min="2116" max="2116" width="16.7109375" style="38" customWidth="1"/>
    <col min="2117" max="2117" width="16.5703125" style="38" customWidth="1"/>
    <col min="2118" max="2118" width="16.7109375" style="38" customWidth="1"/>
    <col min="2119" max="2119" width="16.28515625" style="38" customWidth="1"/>
    <col min="2120" max="2120" width="11.85546875" style="38" customWidth="1"/>
    <col min="2121" max="2121" width="11.7109375" style="38" customWidth="1"/>
    <col min="2122" max="2122" width="10.85546875" style="38" customWidth="1"/>
    <col min="2123" max="2123" width="12" style="38" customWidth="1"/>
    <col min="2124" max="2124" width="14.7109375" style="38" customWidth="1"/>
    <col min="2125" max="2126" width="18.140625" style="38" customWidth="1"/>
    <col min="2127" max="2127" width="11.28515625" style="38" customWidth="1"/>
    <col min="2128" max="2128" width="9.140625" style="38"/>
    <col min="2129" max="2129" width="9.85546875" style="38" customWidth="1"/>
    <col min="2130" max="2132" width="12.7109375" style="38" customWidth="1"/>
    <col min="2133" max="2135" width="16.7109375" style="38" customWidth="1"/>
    <col min="2136" max="2169" width="19.140625" style="38" customWidth="1"/>
    <col min="2170" max="2181" width="18.140625" style="38" customWidth="1"/>
    <col min="2182" max="2362" width="9.140625" style="38"/>
    <col min="2363" max="2363" width="9.28515625" style="38" customWidth="1"/>
    <col min="2364" max="2364" width="11.42578125" style="38" customWidth="1"/>
    <col min="2365" max="2365" width="14.140625" style="38" customWidth="1"/>
    <col min="2366" max="2367" width="19.28515625" style="38" customWidth="1"/>
    <col min="2368" max="2368" width="9.140625" style="38"/>
    <col min="2369" max="2371" width="14.85546875" style="38" customWidth="1"/>
    <col min="2372" max="2372" width="16.7109375" style="38" customWidth="1"/>
    <col min="2373" max="2373" width="16.5703125" style="38" customWidth="1"/>
    <col min="2374" max="2374" width="16.7109375" style="38" customWidth="1"/>
    <col min="2375" max="2375" width="16.28515625" style="38" customWidth="1"/>
    <col min="2376" max="2376" width="11.85546875" style="38" customWidth="1"/>
    <col min="2377" max="2377" width="11.7109375" style="38" customWidth="1"/>
    <col min="2378" max="2378" width="10.85546875" style="38" customWidth="1"/>
    <col min="2379" max="2379" width="12" style="38" customWidth="1"/>
    <col min="2380" max="2380" width="14.7109375" style="38" customWidth="1"/>
    <col min="2381" max="2382" width="18.140625" style="38" customWidth="1"/>
    <col min="2383" max="2383" width="11.28515625" style="38" customWidth="1"/>
    <col min="2384" max="2384" width="9.140625" style="38"/>
    <col min="2385" max="2385" width="9.85546875" style="38" customWidth="1"/>
    <col min="2386" max="2388" width="12.7109375" style="38" customWidth="1"/>
    <col min="2389" max="2391" width="16.7109375" style="38" customWidth="1"/>
    <col min="2392" max="2425" width="19.140625" style="38" customWidth="1"/>
    <col min="2426" max="2437" width="18.140625" style="38" customWidth="1"/>
    <col min="2438" max="2618" width="9.140625" style="38"/>
    <col min="2619" max="2619" width="9.28515625" style="38" customWidth="1"/>
    <col min="2620" max="2620" width="11.42578125" style="38" customWidth="1"/>
    <col min="2621" max="2621" width="14.140625" style="38" customWidth="1"/>
    <col min="2622" max="2623" width="19.28515625" style="38" customWidth="1"/>
    <col min="2624" max="2624" width="9.140625" style="38"/>
    <col min="2625" max="2627" width="14.85546875" style="38" customWidth="1"/>
    <col min="2628" max="2628" width="16.7109375" style="38" customWidth="1"/>
    <col min="2629" max="2629" width="16.5703125" style="38" customWidth="1"/>
    <col min="2630" max="2630" width="16.7109375" style="38" customWidth="1"/>
    <col min="2631" max="2631" width="16.28515625" style="38" customWidth="1"/>
    <col min="2632" max="2632" width="11.85546875" style="38" customWidth="1"/>
    <col min="2633" max="2633" width="11.7109375" style="38" customWidth="1"/>
    <col min="2634" max="2634" width="10.85546875" style="38" customWidth="1"/>
    <col min="2635" max="2635" width="12" style="38" customWidth="1"/>
    <col min="2636" max="2636" width="14.7109375" style="38" customWidth="1"/>
    <col min="2637" max="2638" width="18.140625" style="38" customWidth="1"/>
    <col min="2639" max="2639" width="11.28515625" style="38" customWidth="1"/>
    <col min="2640" max="2640" width="9.140625" style="38"/>
    <col min="2641" max="2641" width="9.85546875" style="38" customWidth="1"/>
    <col min="2642" max="2644" width="12.7109375" style="38" customWidth="1"/>
    <col min="2645" max="2647" width="16.7109375" style="38" customWidth="1"/>
    <col min="2648" max="2681" width="19.140625" style="38" customWidth="1"/>
    <col min="2682" max="2693" width="18.140625" style="38" customWidth="1"/>
    <col min="2694" max="2874" width="9.140625" style="38"/>
    <col min="2875" max="2875" width="9.28515625" style="38" customWidth="1"/>
    <col min="2876" max="2876" width="11.42578125" style="38" customWidth="1"/>
    <col min="2877" max="2877" width="14.140625" style="38" customWidth="1"/>
    <col min="2878" max="2879" width="19.28515625" style="38" customWidth="1"/>
    <col min="2880" max="2880" width="9.140625" style="38"/>
    <col min="2881" max="2883" width="14.85546875" style="38" customWidth="1"/>
    <col min="2884" max="2884" width="16.7109375" style="38" customWidth="1"/>
    <col min="2885" max="2885" width="16.5703125" style="38" customWidth="1"/>
    <col min="2886" max="2886" width="16.7109375" style="38" customWidth="1"/>
    <col min="2887" max="2887" width="16.28515625" style="38" customWidth="1"/>
    <col min="2888" max="2888" width="11.85546875" style="38" customWidth="1"/>
    <col min="2889" max="2889" width="11.7109375" style="38" customWidth="1"/>
    <col min="2890" max="2890" width="10.85546875" style="38" customWidth="1"/>
    <col min="2891" max="2891" width="12" style="38" customWidth="1"/>
    <col min="2892" max="2892" width="14.7109375" style="38" customWidth="1"/>
    <col min="2893" max="2894" width="18.140625" style="38" customWidth="1"/>
    <col min="2895" max="2895" width="11.28515625" style="38" customWidth="1"/>
    <col min="2896" max="2896" width="9.140625" style="38"/>
    <col min="2897" max="2897" width="9.85546875" style="38" customWidth="1"/>
    <col min="2898" max="2900" width="12.7109375" style="38" customWidth="1"/>
    <col min="2901" max="2903" width="16.7109375" style="38" customWidth="1"/>
    <col min="2904" max="2937" width="19.140625" style="38" customWidth="1"/>
    <col min="2938" max="2949" width="18.140625" style="38" customWidth="1"/>
    <col min="2950" max="3130" width="9.140625" style="38"/>
    <col min="3131" max="3131" width="9.28515625" style="38" customWidth="1"/>
    <col min="3132" max="3132" width="11.42578125" style="38" customWidth="1"/>
    <col min="3133" max="3133" width="14.140625" style="38" customWidth="1"/>
    <col min="3134" max="3135" width="19.28515625" style="38" customWidth="1"/>
    <col min="3136" max="3136" width="9.140625" style="38"/>
    <col min="3137" max="3139" width="14.85546875" style="38" customWidth="1"/>
    <col min="3140" max="3140" width="16.7109375" style="38" customWidth="1"/>
    <col min="3141" max="3141" width="16.5703125" style="38" customWidth="1"/>
    <col min="3142" max="3142" width="16.7109375" style="38" customWidth="1"/>
    <col min="3143" max="3143" width="16.28515625" style="38" customWidth="1"/>
    <col min="3144" max="3144" width="11.85546875" style="38" customWidth="1"/>
    <col min="3145" max="3145" width="11.7109375" style="38" customWidth="1"/>
    <col min="3146" max="3146" width="10.85546875" style="38" customWidth="1"/>
    <col min="3147" max="3147" width="12" style="38" customWidth="1"/>
    <col min="3148" max="3148" width="14.7109375" style="38" customWidth="1"/>
    <col min="3149" max="3150" width="18.140625" style="38" customWidth="1"/>
    <col min="3151" max="3151" width="11.28515625" style="38" customWidth="1"/>
    <col min="3152" max="3152" width="9.140625" style="38"/>
    <col min="3153" max="3153" width="9.85546875" style="38" customWidth="1"/>
    <col min="3154" max="3156" width="12.7109375" style="38" customWidth="1"/>
    <col min="3157" max="3159" width="16.7109375" style="38" customWidth="1"/>
    <col min="3160" max="3193" width="19.140625" style="38" customWidth="1"/>
    <col min="3194" max="3205" width="18.140625" style="38" customWidth="1"/>
    <col min="3206" max="3386" width="9.140625" style="38"/>
    <col min="3387" max="3387" width="9.28515625" style="38" customWidth="1"/>
    <col min="3388" max="3388" width="11.42578125" style="38" customWidth="1"/>
    <col min="3389" max="3389" width="14.140625" style="38" customWidth="1"/>
    <col min="3390" max="3391" width="19.28515625" style="38" customWidth="1"/>
    <col min="3392" max="3392" width="9.140625" style="38"/>
    <col min="3393" max="3395" width="14.85546875" style="38" customWidth="1"/>
    <col min="3396" max="3396" width="16.7109375" style="38" customWidth="1"/>
    <col min="3397" max="3397" width="16.5703125" style="38" customWidth="1"/>
    <col min="3398" max="3398" width="16.7109375" style="38" customWidth="1"/>
    <col min="3399" max="3399" width="16.28515625" style="38" customWidth="1"/>
    <col min="3400" max="3400" width="11.85546875" style="38" customWidth="1"/>
    <col min="3401" max="3401" width="11.7109375" style="38" customWidth="1"/>
    <col min="3402" max="3402" width="10.85546875" style="38" customWidth="1"/>
    <col min="3403" max="3403" width="12" style="38" customWidth="1"/>
    <col min="3404" max="3404" width="14.7109375" style="38" customWidth="1"/>
    <col min="3405" max="3406" width="18.140625" style="38" customWidth="1"/>
    <col min="3407" max="3407" width="11.28515625" style="38" customWidth="1"/>
    <col min="3408" max="3408" width="9.140625" style="38"/>
    <col min="3409" max="3409" width="9.85546875" style="38" customWidth="1"/>
    <col min="3410" max="3412" width="12.7109375" style="38" customWidth="1"/>
    <col min="3413" max="3415" width="16.7109375" style="38" customWidth="1"/>
    <col min="3416" max="3449" width="19.140625" style="38" customWidth="1"/>
    <col min="3450" max="3461" width="18.140625" style="38" customWidth="1"/>
    <col min="3462" max="3642" width="9.140625" style="38"/>
    <col min="3643" max="3643" width="9.28515625" style="38" customWidth="1"/>
    <col min="3644" max="3644" width="11.42578125" style="38" customWidth="1"/>
    <col min="3645" max="3645" width="14.140625" style="38" customWidth="1"/>
    <col min="3646" max="3647" width="19.28515625" style="38" customWidth="1"/>
    <col min="3648" max="3648" width="9.140625" style="38"/>
    <col min="3649" max="3651" width="14.85546875" style="38" customWidth="1"/>
    <col min="3652" max="3652" width="16.7109375" style="38" customWidth="1"/>
    <col min="3653" max="3653" width="16.5703125" style="38" customWidth="1"/>
    <col min="3654" max="3654" width="16.7109375" style="38" customWidth="1"/>
    <col min="3655" max="3655" width="16.28515625" style="38" customWidth="1"/>
    <col min="3656" max="3656" width="11.85546875" style="38" customWidth="1"/>
    <col min="3657" max="3657" width="11.7109375" style="38" customWidth="1"/>
    <col min="3658" max="3658" width="10.85546875" style="38" customWidth="1"/>
    <col min="3659" max="3659" width="12" style="38" customWidth="1"/>
    <col min="3660" max="3660" width="14.7109375" style="38" customWidth="1"/>
    <col min="3661" max="3662" width="18.140625" style="38" customWidth="1"/>
    <col min="3663" max="3663" width="11.28515625" style="38" customWidth="1"/>
    <col min="3664" max="3664" width="9.140625" style="38"/>
    <col min="3665" max="3665" width="9.85546875" style="38" customWidth="1"/>
    <col min="3666" max="3668" width="12.7109375" style="38" customWidth="1"/>
    <col min="3669" max="3671" width="16.7109375" style="38" customWidth="1"/>
    <col min="3672" max="3705" width="19.140625" style="38" customWidth="1"/>
    <col min="3706" max="3717" width="18.140625" style="38" customWidth="1"/>
    <col min="3718" max="3898" width="9.140625" style="38"/>
    <col min="3899" max="3899" width="9.28515625" style="38" customWidth="1"/>
    <col min="3900" max="3900" width="11.42578125" style="38" customWidth="1"/>
    <col min="3901" max="3901" width="14.140625" style="38" customWidth="1"/>
    <col min="3902" max="3903" width="19.28515625" style="38" customWidth="1"/>
    <col min="3904" max="3904" width="9.140625" style="38"/>
    <col min="3905" max="3907" width="14.85546875" style="38" customWidth="1"/>
    <col min="3908" max="3908" width="16.7109375" style="38" customWidth="1"/>
    <col min="3909" max="3909" width="16.5703125" style="38" customWidth="1"/>
    <col min="3910" max="3910" width="16.7109375" style="38" customWidth="1"/>
    <col min="3911" max="3911" width="16.28515625" style="38" customWidth="1"/>
    <col min="3912" max="3912" width="11.85546875" style="38" customWidth="1"/>
    <col min="3913" max="3913" width="11.7109375" style="38" customWidth="1"/>
    <col min="3914" max="3914" width="10.85546875" style="38" customWidth="1"/>
    <col min="3915" max="3915" width="12" style="38" customWidth="1"/>
    <col min="3916" max="3916" width="14.7109375" style="38" customWidth="1"/>
    <col min="3917" max="3918" width="18.140625" style="38" customWidth="1"/>
    <col min="3919" max="3919" width="11.28515625" style="38" customWidth="1"/>
    <col min="3920" max="3920" width="9.140625" style="38"/>
    <col min="3921" max="3921" width="9.85546875" style="38" customWidth="1"/>
    <col min="3922" max="3924" width="12.7109375" style="38" customWidth="1"/>
    <col min="3925" max="3927" width="16.7109375" style="38" customWidth="1"/>
    <col min="3928" max="3961" width="19.140625" style="38" customWidth="1"/>
    <col min="3962" max="3973" width="18.140625" style="38" customWidth="1"/>
    <col min="3974" max="4154" width="9.140625" style="38"/>
    <col min="4155" max="4155" width="9.28515625" style="38" customWidth="1"/>
    <col min="4156" max="4156" width="11.42578125" style="38" customWidth="1"/>
    <col min="4157" max="4157" width="14.140625" style="38" customWidth="1"/>
    <col min="4158" max="4159" width="19.28515625" style="38" customWidth="1"/>
    <col min="4160" max="4160" width="9.140625" style="38"/>
    <col min="4161" max="4163" width="14.85546875" style="38" customWidth="1"/>
    <col min="4164" max="4164" width="16.7109375" style="38" customWidth="1"/>
    <col min="4165" max="4165" width="16.5703125" style="38" customWidth="1"/>
    <col min="4166" max="4166" width="16.7109375" style="38" customWidth="1"/>
    <col min="4167" max="4167" width="16.28515625" style="38" customWidth="1"/>
    <col min="4168" max="4168" width="11.85546875" style="38" customWidth="1"/>
    <col min="4169" max="4169" width="11.7109375" style="38" customWidth="1"/>
    <col min="4170" max="4170" width="10.85546875" style="38" customWidth="1"/>
    <col min="4171" max="4171" width="12" style="38" customWidth="1"/>
    <col min="4172" max="4172" width="14.7109375" style="38" customWidth="1"/>
    <col min="4173" max="4174" width="18.140625" style="38" customWidth="1"/>
    <col min="4175" max="4175" width="11.28515625" style="38" customWidth="1"/>
    <col min="4176" max="4176" width="9.140625" style="38"/>
    <col min="4177" max="4177" width="9.85546875" style="38" customWidth="1"/>
    <col min="4178" max="4180" width="12.7109375" style="38" customWidth="1"/>
    <col min="4181" max="4183" width="16.7109375" style="38" customWidth="1"/>
    <col min="4184" max="4217" width="19.140625" style="38" customWidth="1"/>
    <col min="4218" max="4229" width="18.140625" style="38" customWidth="1"/>
    <col min="4230" max="4410" width="9.140625" style="38"/>
    <col min="4411" max="4411" width="9.28515625" style="38" customWidth="1"/>
    <col min="4412" max="4412" width="11.42578125" style="38" customWidth="1"/>
    <col min="4413" max="4413" width="14.140625" style="38" customWidth="1"/>
    <col min="4414" max="4415" width="19.28515625" style="38" customWidth="1"/>
    <col min="4416" max="4416" width="9.140625" style="38"/>
    <col min="4417" max="4419" width="14.85546875" style="38" customWidth="1"/>
    <col min="4420" max="4420" width="16.7109375" style="38" customWidth="1"/>
    <col min="4421" max="4421" width="16.5703125" style="38" customWidth="1"/>
    <col min="4422" max="4422" width="16.7109375" style="38" customWidth="1"/>
    <col min="4423" max="4423" width="16.28515625" style="38" customWidth="1"/>
    <col min="4424" max="4424" width="11.85546875" style="38" customWidth="1"/>
    <col min="4425" max="4425" width="11.7109375" style="38" customWidth="1"/>
    <col min="4426" max="4426" width="10.85546875" style="38" customWidth="1"/>
    <col min="4427" max="4427" width="12" style="38" customWidth="1"/>
    <col min="4428" max="4428" width="14.7109375" style="38" customWidth="1"/>
    <col min="4429" max="4430" width="18.140625" style="38" customWidth="1"/>
    <col min="4431" max="4431" width="11.28515625" style="38" customWidth="1"/>
    <col min="4432" max="4432" width="9.140625" style="38"/>
    <col min="4433" max="4433" width="9.85546875" style="38" customWidth="1"/>
    <col min="4434" max="4436" width="12.7109375" style="38" customWidth="1"/>
    <col min="4437" max="4439" width="16.7109375" style="38" customWidth="1"/>
    <col min="4440" max="4473" width="19.140625" style="38" customWidth="1"/>
    <col min="4474" max="4485" width="18.140625" style="38" customWidth="1"/>
    <col min="4486" max="4666" width="9.140625" style="38"/>
    <col min="4667" max="4667" width="9.28515625" style="38" customWidth="1"/>
    <col min="4668" max="4668" width="11.42578125" style="38" customWidth="1"/>
    <col min="4669" max="4669" width="14.140625" style="38" customWidth="1"/>
    <col min="4670" max="4671" width="19.28515625" style="38" customWidth="1"/>
    <col min="4672" max="4672" width="9.140625" style="38"/>
    <col min="4673" max="4675" width="14.85546875" style="38" customWidth="1"/>
    <col min="4676" max="4676" width="16.7109375" style="38" customWidth="1"/>
    <col min="4677" max="4677" width="16.5703125" style="38" customWidth="1"/>
    <col min="4678" max="4678" width="16.7109375" style="38" customWidth="1"/>
    <col min="4679" max="4679" width="16.28515625" style="38" customWidth="1"/>
    <col min="4680" max="4680" width="11.85546875" style="38" customWidth="1"/>
    <col min="4681" max="4681" width="11.7109375" style="38" customWidth="1"/>
    <col min="4682" max="4682" width="10.85546875" style="38" customWidth="1"/>
    <col min="4683" max="4683" width="12" style="38" customWidth="1"/>
    <col min="4684" max="4684" width="14.7109375" style="38" customWidth="1"/>
    <col min="4685" max="4686" width="18.140625" style="38" customWidth="1"/>
    <col min="4687" max="4687" width="11.28515625" style="38" customWidth="1"/>
    <col min="4688" max="4688" width="9.140625" style="38"/>
    <col min="4689" max="4689" width="9.85546875" style="38" customWidth="1"/>
    <col min="4690" max="4692" width="12.7109375" style="38" customWidth="1"/>
    <col min="4693" max="4695" width="16.7109375" style="38" customWidth="1"/>
    <col min="4696" max="4729" width="19.140625" style="38" customWidth="1"/>
    <col min="4730" max="4741" width="18.140625" style="38" customWidth="1"/>
    <col min="4742" max="4922" width="9.140625" style="38"/>
    <col min="4923" max="4923" width="9.28515625" style="38" customWidth="1"/>
    <col min="4924" max="4924" width="11.42578125" style="38" customWidth="1"/>
    <col min="4925" max="4925" width="14.140625" style="38" customWidth="1"/>
    <col min="4926" max="4927" width="19.28515625" style="38" customWidth="1"/>
    <col min="4928" max="4928" width="9.140625" style="38"/>
    <col min="4929" max="4931" width="14.85546875" style="38" customWidth="1"/>
    <col min="4932" max="4932" width="16.7109375" style="38" customWidth="1"/>
    <col min="4933" max="4933" width="16.5703125" style="38" customWidth="1"/>
    <col min="4934" max="4934" width="16.7109375" style="38" customWidth="1"/>
    <col min="4935" max="4935" width="16.28515625" style="38" customWidth="1"/>
    <col min="4936" max="4936" width="11.85546875" style="38" customWidth="1"/>
    <col min="4937" max="4937" width="11.7109375" style="38" customWidth="1"/>
    <col min="4938" max="4938" width="10.85546875" style="38" customWidth="1"/>
    <col min="4939" max="4939" width="12" style="38" customWidth="1"/>
    <col min="4940" max="4940" width="14.7109375" style="38" customWidth="1"/>
    <col min="4941" max="4942" width="18.140625" style="38" customWidth="1"/>
    <col min="4943" max="4943" width="11.28515625" style="38" customWidth="1"/>
    <col min="4944" max="4944" width="9.140625" style="38"/>
    <col min="4945" max="4945" width="9.85546875" style="38" customWidth="1"/>
    <col min="4946" max="4948" width="12.7109375" style="38" customWidth="1"/>
    <col min="4949" max="4951" width="16.7109375" style="38" customWidth="1"/>
    <col min="4952" max="4985" width="19.140625" style="38" customWidth="1"/>
    <col min="4986" max="4997" width="18.140625" style="38" customWidth="1"/>
    <col min="4998" max="5178" width="9.140625" style="38"/>
    <col min="5179" max="5179" width="9.28515625" style="38" customWidth="1"/>
    <col min="5180" max="5180" width="11.42578125" style="38" customWidth="1"/>
    <col min="5181" max="5181" width="14.140625" style="38" customWidth="1"/>
    <col min="5182" max="5183" width="19.28515625" style="38" customWidth="1"/>
    <col min="5184" max="5184" width="9.140625" style="38"/>
    <col min="5185" max="5187" width="14.85546875" style="38" customWidth="1"/>
    <col min="5188" max="5188" width="16.7109375" style="38" customWidth="1"/>
    <col min="5189" max="5189" width="16.5703125" style="38" customWidth="1"/>
    <col min="5190" max="5190" width="16.7109375" style="38" customWidth="1"/>
    <col min="5191" max="5191" width="16.28515625" style="38" customWidth="1"/>
    <col min="5192" max="5192" width="11.85546875" style="38" customWidth="1"/>
    <col min="5193" max="5193" width="11.7109375" style="38" customWidth="1"/>
    <col min="5194" max="5194" width="10.85546875" style="38" customWidth="1"/>
    <col min="5195" max="5195" width="12" style="38" customWidth="1"/>
    <col min="5196" max="5196" width="14.7109375" style="38" customWidth="1"/>
    <col min="5197" max="5198" width="18.140625" style="38" customWidth="1"/>
    <col min="5199" max="5199" width="11.28515625" style="38" customWidth="1"/>
    <col min="5200" max="5200" width="9.140625" style="38"/>
    <col min="5201" max="5201" width="9.85546875" style="38" customWidth="1"/>
    <col min="5202" max="5204" width="12.7109375" style="38" customWidth="1"/>
    <col min="5205" max="5207" width="16.7109375" style="38" customWidth="1"/>
    <col min="5208" max="5241" width="19.140625" style="38" customWidth="1"/>
    <col min="5242" max="5253" width="18.140625" style="38" customWidth="1"/>
    <col min="5254" max="5434" width="9.140625" style="38"/>
    <col min="5435" max="5435" width="9.28515625" style="38" customWidth="1"/>
    <col min="5436" max="5436" width="11.42578125" style="38" customWidth="1"/>
    <col min="5437" max="5437" width="14.140625" style="38" customWidth="1"/>
    <col min="5438" max="5439" width="19.28515625" style="38" customWidth="1"/>
    <col min="5440" max="5440" width="9.140625" style="38"/>
    <col min="5441" max="5443" width="14.85546875" style="38" customWidth="1"/>
    <col min="5444" max="5444" width="16.7109375" style="38" customWidth="1"/>
    <col min="5445" max="5445" width="16.5703125" style="38" customWidth="1"/>
    <col min="5446" max="5446" width="16.7109375" style="38" customWidth="1"/>
    <col min="5447" max="5447" width="16.28515625" style="38" customWidth="1"/>
    <col min="5448" max="5448" width="11.85546875" style="38" customWidth="1"/>
    <col min="5449" max="5449" width="11.7109375" style="38" customWidth="1"/>
    <col min="5450" max="5450" width="10.85546875" style="38" customWidth="1"/>
    <col min="5451" max="5451" width="12" style="38" customWidth="1"/>
    <col min="5452" max="5452" width="14.7109375" style="38" customWidth="1"/>
    <col min="5453" max="5454" width="18.140625" style="38" customWidth="1"/>
    <col min="5455" max="5455" width="11.28515625" style="38" customWidth="1"/>
    <col min="5456" max="5456" width="9.140625" style="38"/>
    <col min="5457" max="5457" width="9.85546875" style="38" customWidth="1"/>
    <col min="5458" max="5460" width="12.7109375" style="38" customWidth="1"/>
    <col min="5461" max="5463" width="16.7109375" style="38" customWidth="1"/>
    <col min="5464" max="5497" width="19.140625" style="38" customWidth="1"/>
    <col min="5498" max="5509" width="18.140625" style="38" customWidth="1"/>
    <col min="5510" max="5690" width="9.140625" style="38"/>
    <col min="5691" max="5691" width="9.28515625" style="38" customWidth="1"/>
    <col min="5692" max="5692" width="11.42578125" style="38" customWidth="1"/>
    <col min="5693" max="5693" width="14.140625" style="38" customWidth="1"/>
    <col min="5694" max="5695" width="19.28515625" style="38" customWidth="1"/>
    <col min="5696" max="5696" width="9.140625" style="38"/>
    <col min="5697" max="5699" width="14.85546875" style="38" customWidth="1"/>
    <col min="5700" max="5700" width="16.7109375" style="38" customWidth="1"/>
    <col min="5701" max="5701" width="16.5703125" style="38" customWidth="1"/>
    <col min="5702" max="5702" width="16.7109375" style="38" customWidth="1"/>
    <col min="5703" max="5703" width="16.28515625" style="38" customWidth="1"/>
    <col min="5704" max="5704" width="11.85546875" style="38" customWidth="1"/>
    <col min="5705" max="5705" width="11.7109375" style="38" customWidth="1"/>
    <col min="5706" max="5706" width="10.85546875" style="38" customWidth="1"/>
    <col min="5707" max="5707" width="12" style="38" customWidth="1"/>
    <col min="5708" max="5708" width="14.7109375" style="38" customWidth="1"/>
    <col min="5709" max="5710" width="18.140625" style="38" customWidth="1"/>
    <col min="5711" max="5711" width="11.28515625" style="38" customWidth="1"/>
    <col min="5712" max="5712" width="9.140625" style="38"/>
    <col min="5713" max="5713" width="9.85546875" style="38" customWidth="1"/>
    <col min="5714" max="5716" width="12.7109375" style="38" customWidth="1"/>
    <col min="5717" max="5719" width="16.7109375" style="38" customWidth="1"/>
    <col min="5720" max="5753" width="19.140625" style="38" customWidth="1"/>
    <col min="5754" max="5765" width="18.140625" style="38" customWidth="1"/>
    <col min="5766" max="5946" width="9.140625" style="38"/>
    <col min="5947" max="5947" width="9.28515625" style="38" customWidth="1"/>
    <col min="5948" max="5948" width="11.42578125" style="38" customWidth="1"/>
    <col min="5949" max="5949" width="14.140625" style="38" customWidth="1"/>
    <col min="5950" max="5951" width="19.28515625" style="38" customWidth="1"/>
    <col min="5952" max="5952" width="9.140625" style="38"/>
    <col min="5953" max="5955" width="14.85546875" style="38" customWidth="1"/>
    <col min="5956" max="5956" width="16.7109375" style="38" customWidth="1"/>
    <col min="5957" max="5957" width="16.5703125" style="38" customWidth="1"/>
    <col min="5958" max="5958" width="16.7109375" style="38" customWidth="1"/>
    <col min="5959" max="5959" width="16.28515625" style="38" customWidth="1"/>
    <col min="5960" max="5960" width="11.85546875" style="38" customWidth="1"/>
    <col min="5961" max="5961" width="11.7109375" style="38" customWidth="1"/>
    <col min="5962" max="5962" width="10.85546875" style="38" customWidth="1"/>
    <col min="5963" max="5963" width="12" style="38" customWidth="1"/>
    <col min="5964" max="5964" width="14.7109375" style="38" customWidth="1"/>
    <col min="5965" max="5966" width="18.140625" style="38" customWidth="1"/>
    <col min="5967" max="5967" width="11.28515625" style="38" customWidth="1"/>
    <col min="5968" max="5968" width="9.140625" style="38"/>
    <col min="5969" max="5969" width="9.85546875" style="38" customWidth="1"/>
    <col min="5970" max="5972" width="12.7109375" style="38" customWidth="1"/>
    <col min="5973" max="5975" width="16.7109375" style="38" customWidth="1"/>
    <col min="5976" max="6009" width="19.140625" style="38" customWidth="1"/>
    <col min="6010" max="6021" width="18.140625" style="38" customWidth="1"/>
    <col min="6022" max="6202" width="9.140625" style="38"/>
    <col min="6203" max="6203" width="9.28515625" style="38" customWidth="1"/>
    <col min="6204" max="6204" width="11.42578125" style="38" customWidth="1"/>
    <col min="6205" max="6205" width="14.140625" style="38" customWidth="1"/>
    <col min="6206" max="6207" width="19.28515625" style="38" customWidth="1"/>
    <col min="6208" max="6208" width="9.140625" style="38"/>
    <col min="6209" max="6211" width="14.85546875" style="38" customWidth="1"/>
    <col min="6212" max="6212" width="16.7109375" style="38" customWidth="1"/>
    <col min="6213" max="6213" width="16.5703125" style="38" customWidth="1"/>
    <col min="6214" max="6214" width="16.7109375" style="38" customWidth="1"/>
    <col min="6215" max="6215" width="16.28515625" style="38" customWidth="1"/>
    <col min="6216" max="6216" width="11.85546875" style="38" customWidth="1"/>
    <col min="6217" max="6217" width="11.7109375" style="38" customWidth="1"/>
    <col min="6218" max="6218" width="10.85546875" style="38" customWidth="1"/>
    <col min="6219" max="6219" width="12" style="38" customWidth="1"/>
    <col min="6220" max="6220" width="14.7109375" style="38" customWidth="1"/>
    <col min="6221" max="6222" width="18.140625" style="38" customWidth="1"/>
    <col min="6223" max="6223" width="11.28515625" style="38" customWidth="1"/>
    <col min="6224" max="6224" width="9.140625" style="38"/>
    <col min="6225" max="6225" width="9.85546875" style="38" customWidth="1"/>
    <col min="6226" max="6228" width="12.7109375" style="38" customWidth="1"/>
    <col min="6229" max="6231" width="16.7109375" style="38" customWidth="1"/>
    <col min="6232" max="6265" width="19.140625" style="38" customWidth="1"/>
    <col min="6266" max="6277" width="18.140625" style="38" customWidth="1"/>
    <col min="6278" max="6458" width="9.140625" style="38"/>
    <col min="6459" max="6459" width="9.28515625" style="38" customWidth="1"/>
    <col min="6460" max="6460" width="11.42578125" style="38" customWidth="1"/>
    <col min="6461" max="6461" width="14.140625" style="38" customWidth="1"/>
    <col min="6462" max="6463" width="19.28515625" style="38" customWidth="1"/>
    <col min="6464" max="6464" width="9.140625" style="38"/>
    <col min="6465" max="6467" width="14.85546875" style="38" customWidth="1"/>
    <col min="6468" max="6468" width="16.7109375" style="38" customWidth="1"/>
    <col min="6469" max="6469" width="16.5703125" style="38" customWidth="1"/>
    <col min="6470" max="6470" width="16.7109375" style="38" customWidth="1"/>
    <col min="6471" max="6471" width="16.28515625" style="38" customWidth="1"/>
    <col min="6472" max="6472" width="11.85546875" style="38" customWidth="1"/>
    <col min="6473" max="6473" width="11.7109375" style="38" customWidth="1"/>
    <col min="6474" max="6474" width="10.85546875" style="38" customWidth="1"/>
    <col min="6475" max="6475" width="12" style="38" customWidth="1"/>
    <col min="6476" max="6476" width="14.7109375" style="38" customWidth="1"/>
    <col min="6477" max="6478" width="18.140625" style="38" customWidth="1"/>
    <col min="6479" max="6479" width="11.28515625" style="38" customWidth="1"/>
    <col min="6480" max="6480" width="9.140625" style="38"/>
    <col min="6481" max="6481" width="9.85546875" style="38" customWidth="1"/>
    <col min="6482" max="6484" width="12.7109375" style="38" customWidth="1"/>
    <col min="6485" max="6487" width="16.7109375" style="38" customWidth="1"/>
    <col min="6488" max="6521" width="19.140625" style="38" customWidth="1"/>
    <col min="6522" max="6533" width="18.140625" style="38" customWidth="1"/>
    <col min="6534" max="6714" width="9.140625" style="38"/>
    <col min="6715" max="6715" width="9.28515625" style="38" customWidth="1"/>
    <col min="6716" max="6716" width="11.42578125" style="38" customWidth="1"/>
    <col min="6717" max="6717" width="14.140625" style="38" customWidth="1"/>
    <col min="6718" max="6719" width="19.28515625" style="38" customWidth="1"/>
    <col min="6720" max="6720" width="9.140625" style="38"/>
    <col min="6721" max="6723" width="14.85546875" style="38" customWidth="1"/>
    <col min="6724" max="6724" width="16.7109375" style="38" customWidth="1"/>
    <col min="6725" max="6725" width="16.5703125" style="38" customWidth="1"/>
    <col min="6726" max="6726" width="16.7109375" style="38" customWidth="1"/>
    <col min="6727" max="6727" width="16.28515625" style="38" customWidth="1"/>
    <col min="6728" max="6728" width="11.85546875" style="38" customWidth="1"/>
    <col min="6729" max="6729" width="11.7109375" style="38" customWidth="1"/>
    <col min="6730" max="6730" width="10.85546875" style="38" customWidth="1"/>
    <col min="6731" max="6731" width="12" style="38" customWidth="1"/>
    <col min="6732" max="6732" width="14.7109375" style="38" customWidth="1"/>
    <col min="6733" max="6734" width="18.140625" style="38" customWidth="1"/>
    <col min="6735" max="6735" width="11.28515625" style="38" customWidth="1"/>
    <col min="6736" max="6736" width="9.140625" style="38"/>
    <col min="6737" max="6737" width="9.85546875" style="38" customWidth="1"/>
    <col min="6738" max="6740" width="12.7109375" style="38" customWidth="1"/>
    <col min="6741" max="6743" width="16.7109375" style="38" customWidth="1"/>
    <col min="6744" max="6777" width="19.140625" style="38" customWidth="1"/>
    <col min="6778" max="6789" width="18.140625" style="38" customWidth="1"/>
    <col min="6790" max="6970" width="9.140625" style="38"/>
    <col min="6971" max="6971" width="9.28515625" style="38" customWidth="1"/>
    <col min="6972" max="6972" width="11.42578125" style="38" customWidth="1"/>
    <col min="6973" max="6973" width="14.140625" style="38" customWidth="1"/>
    <col min="6974" max="6975" width="19.28515625" style="38" customWidth="1"/>
    <col min="6976" max="6976" width="9.140625" style="38"/>
    <col min="6977" max="6979" width="14.85546875" style="38" customWidth="1"/>
    <col min="6980" max="6980" width="16.7109375" style="38" customWidth="1"/>
    <col min="6981" max="6981" width="16.5703125" style="38" customWidth="1"/>
    <col min="6982" max="6982" width="16.7109375" style="38" customWidth="1"/>
    <col min="6983" max="6983" width="16.28515625" style="38" customWidth="1"/>
    <col min="6984" max="6984" width="11.85546875" style="38" customWidth="1"/>
    <col min="6985" max="6985" width="11.7109375" style="38" customWidth="1"/>
    <col min="6986" max="6986" width="10.85546875" style="38" customWidth="1"/>
    <col min="6987" max="6987" width="12" style="38" customWidth="1"/>
    <col min="6988" max="6988" width="14.7109375" style="38" customWidth="1"/>
    <col min="6989" max="6990" width="18.140625" style="38" customWidth="1"/>
    <col min="6991" max="6991" width="11.28515625" style="38" customWidth="1"/>
    <col min="6992" max="6992" width="9.140625" style="38"/>
    <col min="6993" max="6993" width="9.85546875" style="38" customWidth="1"/>
    <col min="6994" max="6996" width="12.7109375" style="38" customWidth="1"/>
    <col min="6997" max="6999" width="16.7109375" style="38" customWidth="1"/>
    <col min="7000" max="7033" width="19.140625" style="38" customWidth="1"/>
    <col min="7034" max="7045" width="18.140625" style="38" customWidth="1"/>
    <col min="7046" max="7226" width="9.140625" style="38"/>
    <col min="7227" max="7227" width="9.28515625" style="38" customWidth="1"/>
    <col min="7228" max="7228" width="11.42578125" style="38" customWidth="1"/>
    <col min="7229" max="7229" width="14.140625" style="38" customWidth="1"/>
    <col min="7230" max="7231" width="19.28515625" style="38" customWidth="1"/>
    <col min="7232" max="7232" width="9.140625" style="38"/>
    <col min="7233" max="7235" width="14.85546875" style="38" customWidth="1"/>
    <col min="7236" max="7236" width="16.7109375" style="38" customWidth="1"/>
    <col min="7237" max="7237" width="16.5703125" style="38" customWidth="1"/>
    <col min="7238" max="7238" width="16.7109375" style="38" customWidth="1"/>
    <col min="7239" max="7239" width="16.28515625" style="38" customWidth="1"/>
    <col min="7240" max="7240" width="11.85546875" style="38" customWidth="1"/>
    <col min="7241" max="7241" width="11.7109375" style="38" customWidth="1"/>
    <col min="7242" max="7242" width="10.85546875" style="38" customWidth="1"/>
    <col min="7243" max="7243" width="12" style="38" customWidth="1"/>
    <col min="7244" max="7244" width="14.7109375" style="38" customWidth="1"/>
    <col min="7245" max="7246" width="18.140625" style="38" customWidth="1"/>
    <col min="7247" max="7247" width="11.28515625" style="38" customWidth="1"/>
    <col min="7248" max="7248" width="9.140625" style="38"/>
    <col min="7249" max="7249" width="9.85546875" style="38" customWidth="1"/>
    <col min="7250" max="7252" width="12.7109375" style="38" customWidth="1"/>
    <col min="7253" max="7255" width="16.7109375" style="38" customWidth="1"/>
    <col min="7256" max="7289" width="19.140625" style="38" customWidth="1"/>
    <col min="7290" max="7301" width="18.140625" style="38" customWidth="1"/>
    <col min="7302" max="7482" width="9.140625" style="38"/>
    <col min="7483" max="7483" width="9.28515625" style="38" customWidth="1"/>
    <col min="7484" max="7484" width="11.42578125" style="38" customWidth="1"/>
    <col min="7485" max="7485" width="14.140625" style="38" customWidth="1"/>
    <col min="7486" max="7487" width="19.28515625" style="38" customWidth="1"/>
    <col min="7488" max="7488" width="9.140625" style="38"/>
    <col min="7489" max="7491" width="14.85546875" style="38" customWidth="1"/>
    <col min="7492" max="7492" width="16.7109375" style="38" customWidth="1"/>
    <col min="7493" max="7493" width="16.5703125" style="38" customWidth="1"/>
    <col min="7494" max="7494" width="16.7109375" style="38" customWidth="1"/>
    <col min="7495" max="7495" width="16.28515625" style="38" customWidth="1"/>
    <col min="7496" max="7496" width="11.85546875" style="38" customWidth="1"/>
    <col min="7497" max="7497" width="11.7109375" style="38" customWidth="1"/>
    <col min="7498" max="7498" width="10.85546875" style="38" customWidth="1"/>
    <col min="7499" max="7499" width="12" style="38" customWidth="1"/>
    <col min="7500" max="7500" width="14.7109375" style="38" customWidth="1"/>
    <col min="7501" max="7502" width="18.140625" style="38" customWidth="1"/>
    <col min="7503" max="7503" width="11.28515625" style="38" customWidth="1"/>
    <col min="7504" max="7504" width="9.140625" style="38"/>
    <col min="7505" max="7505" width="9.85546875" style="38" customWidth="1"/>
    <col min="7506" max="7508" width="12.7109375" style="38" customWidth="1"/>
    <col min="7509" max="7511" width="16.7109375" style="38" customWidth="1"/>
    <col min="7512" max="7545" width="19.140625" style="38" customWidth="1"/>
    <col min="7546" max="7557" width="18.140625" style="38" customWidth="1"/>
    <col min="7558" max="7738" width="9.140625" style="38"/>
    <col min="7739" max="7739" width="9.28515625" style="38" customWidth="1"/>
    <col min="7740" max="7740" width="11.42578125" style="38" customWidth="1"/>
    <col min="7741" max="7741" width="14.140625" style="38" customWidth="1"/>
    <col min="7742" max="7743" width="19.28515625" style="38" customWidth="1"/>
    <col min="7744" max="7744" width="9.140625" style="38"/>
    <col min="7745" max="7747" width="14.85546875" style="38" customWidth="1"/>
    <col min="7748" max="7748" width="16.7109375" style="38" customWidth="1"/>
    <col min="7749" max="7749" width="16.5703125" style="38" customWidth="1"/>
    <col min="7750" max="7750" width="16.7109375" style="38" customWidth="1"/>
    <col min="7751" max="7751" width="16.28515625" style="38" customWidth="1"/>
    <col min="7752" max="7752" width="11.85546875" style="38" customWidth="1"/>
    <col min="7753" max="7753" width="11.7109375" style="38" customWidth="1"/>
    <col min="7754" max="7754" width="10.85546875" style="38" customWidth="1"/>
    <col min="7755" max="7755" width="12" style="38" customWidth="1"/>
    <col min="7756" max="7756" width="14.7109375" style="38" customWidth="1"/>
    <col min="7757" max="7758" width="18.140625" style="38" customWidth="1"/>
    <col min="7759" max="7759" width="11.28515625" style="38" customWidth="1"/>
    <col min="7760" max="7760" width="9.140625" style="38"/>
    <col min="7761" max="7761" width="9.85546875" style="38" customWidth="1"/>
    <col min="7762" max="7764" width="12.7109375" style="38" customWidth="1"/>
    <col min="7765" max="7767" width="16.7109375" style="38" customWidth="1"/>
    <col min="7768" max="7801" width="19.140625" style="38" customWidth="1"/>
    <col min="7802" max="7813" width="18.140625" style="38" customWidth="1"/>
    <col min="7814" max="7994" width="9.140625" style="38"/>
    <col min="7995" max="7995" width="9.28515625" style="38" customWidth="1"/>
    <col min="7996" max="7996" width="11.42578125" style="38" customWidth="1"/>
    <col min="7997" max="7997" width="14.140625" style="38" customWidth="1"/>
    <col min="7998" max="7999" width="19.28515625" style="38" customWidth="1"/>
    <col min="8000" max="8000" width="9.140625" style="38"/>
    <col min="8001" max="8003" width="14.85546875" style="38" customWidth="1"/>
    <col min="8004" max="8004" width="16.7109375" style="38" customWidth="1"/>
    <col min="8005" max="8005" width="16.5703125" style="38" customWidth="1"/>
    <col min="8006" max="8006" width="16.7109375" style="38" customWidth="1"/>
    <col min="8007" max="8007" width="16.28515625" style="38" customWidth="1"/>
    <col min="8008" max="8008" width="11.85546875" style="38" customWidth="1"/>
    <col min="8009" max="8009" width="11.7109375" style="38" customWidth="1"/>
    <col min="8010" max="8010" width="10.85546875" style="38" customWidth="1"/>
    <col min="8011" max="8011" width="12" style="38" customWidth="1"/>
    <col min="8012" max="8012" width="14.7109375" style="38" customWidth="1"/>
    <col min="8013" max="8014" width="18.140625" style="38" customWidth="1"/>
    <col min="8015" max="8015" width="11.28515625" style="38" customWidth="1"/>
    <col min="8016" max="8016" width="9.140625" style="38"/>
    <col min="8017" max="8017" width="9.85546875" style="38" customWidth="1"/>
    <col min="8018" max="8020" width="12.7109375" style="38" customWidth="1"/>
    <col min="8021" max="8023" width="16.7109375" style="38" customWidth="1"/>
    <col min="8024" max="8057" width="19.140625" style="38" customWidth="1"/>
    <col min="8058" max="8069" width="18.140625" style="38" customWidth="1"/>
    <col min="8070" max="8250" width="9.140625" style="38"/>
    <col min="8251" max="8251" width="9.28515625" style="38" customWidth="1"/>
    <col min="8252" max="8252" width="11.42578125" style="38" customWidth="1"/>
    <col min="8253" max="8253" width="14.140625" style="38" customWidth="1"/>
    <col min="8254" max="8255" width="19.28515625" style="38" customWidth="1"/>
    <col min="8256" max="8256" width="9.140625" style="38"/>
    <col min="8257" max="8259" width="14.85546875" style="38" customWidth="1"/>
    <col min="8260" max="8260" width="16.7109375" style="38" customWidth="1"/>
    <col min="8261" max="8261" width="16.5703125" style="38" customWidth="1"/>
    <col min="8262" max="8262" width="16.7109375" style="38" customWidth="1"/>
    <col min="8263" max="8263" width="16.28515625" style="38" customWidth="1"/>
    <col min="8264" max="8264" width="11.85546875" style="38" customWidth="1"/>
    <col min="8265" max="8265" width="11.7109375" style="38" customWidth="1"/>
    <col min="8266" max="8266" width="10.85546875" style="38" customWidth="1"/>
    <col min="8267" max="8267" width="12" style="38" customWidth="1"/>
    <col min="8268" max="8268" width="14.7109375" style="38" customWidth="1"/>
    <col min="8269" max="8270" width="18.140625" style="38" customWidth="1"/>
    <col min="8271" max="8271" width="11.28515625" style="38" customWidth="1"/>
    <col min="8272" max="8272" width="9.140625" style="38"/>
    <col min="8273" max="8273" width="9.85546875" style="38" customWidth="1"/>
    <col min="8274" max="8276" width="12.7109375" style="38" customWidth="1"/>
    <col min="8277" max="8279" width="16.7109375" style="38" customWidth="1"/>
    <col min="8280" max="8313" width="19.140625" style="38" customWidth="1"/>
    <col min="8314" max="8325" width="18.140625" style="38" customWidth="1"/>
    <col min="8326" max="8506" width="9.140625" style="38"/>
    <col min="8507" max="8507" width="9.28515625" style="38" customWidth="1"/>
    <col min="8508" max="8508" width="11.42578125" style="38" customWidth="1"/>
    <col min="8509" max="8509" width="14.140625" style="38" customWidth="1"/>
    <col min="8510" max="8511" width="19.28515625" style="38" customWidth="1"/>
    <col min="8512" max="8512" width="9.140625" style="38"/>
    <col min="8513" max="8515" width="14.85546875" style="38" customWidth="1"/>
    <col min="8516" max="8516" width="16.7109375" style="38" customWidth="1"/>
    <col min="8517" max="8517" width="16.5703125" style="38" customWidth="1"/>
    <col min="8518" max="8518" width="16.7109375" style="38" customWidth="1"/>
    <col min="8519" max="8519" width="16.28515625" style="38" customWidth="1"/>
    <col min="8520" max="8520" width="11.85546875" style="38" customWidth="1"/>
    <col min="8521" max="8521" width="11.7109375" style="38" customWidth="1"/>
    <col min="8522" max="8522" width="10.85546875" style="38" customWidth="1"/>
    <col min="8523" max="8523" width="12" style="38" customWidth="1"/>
    <col min="8524" max="8524" width="14.7109375" style="38" customWidth="1"/>
    <col min="8525" max="8526" width="18.140625" style="38" customWidth="1"/>
    <col min="8527" max="8527" width="11.28515625" style="38" customWidth="1"/>
    <col min="8528" max="8528" width="9.140625" style="38"/>
    <col min="8529" max="8529" width="9.85546875" style="38" customWidth="1"/>
    <col min="8530" max="8532" width="12.7109375" style="38" customWidth="1"/>
    <col min="8533" max="8535" width="16.7109375" style="38" customWidth="1"/>
    <col min="8536" max="8569" width="19.140625" style="38" customWidth="1"/>
    <col min="8570" max="8581" width="18.140625" style="38" customWidth="1"/>
    <col min="8582" max="8762" width="9.140625" style="38"/>
    <col min="8763" max="8763" width="9.28515625" style="38" customWidth="1"/>
    <col min="8764" max="8764" width="11.42578125" style="38" customWidth="1"/>
    <col min="8765" max="8765" width="14.140625" style="38" customWidth="1"/>
    <col min="8766" max="8767" width="19.28515625" style="38" customWidth="1"/>
    <col min="8768" max="8768" width="9.140625" style="38"/>
    <col min="8769" max="8771" width="14.85546875" style="38" customWidth="1"/>
    <col min="8772" max="8772" width="16.7109375" style="38" customWidth="1"/>
    <col min="8773" max="8773" width="16.5703125" style="38" customWidth="1"/>
    <col min="8774" max="8774" width="16.7109375" style="38" customWidth="1"/>
    <col min="8775" max="8775" width="16.28515625" style="38" customWidth="1"/>
    <col min="8776" max="8776" width="11.85546875" style="38" customWidth="1"/>
    <col min="8777" max="8777" width="11.7109375" style="38" customWidth="1"/>
    <col min="8778" max="8778" width="10.85546875" style="38" customWidth="1"/>
    <col min="8779" max="8779" width="12" style="38" customWidth="1"/>
    <col min="8780" max="8780" width="14.7109375" style="38" customWidth="1"/>
    <col min="8781" max="8782" width="18.140625" style="38" customWidth="1"/>
    <col min="8783" max="8783" width="11.28515625" style="38" customWidth="1"/>
    <col min="8784" max="8784" width="9.140625" style="38"/>
    <col min="8785" max="8785" width="9.85546875" style="38" customWidth="1"/>
    <col min="8786" max="8788" width="12.7109375" style="38" customWidth="1"/>
    <col min="8789" max="8791" width="16.7109375" style="38" customWidth="1"/>
    <col min="8792" max="8825" width="19.140625" style="38" customWidth="1"/>
    <col min="8826" max="8837" width="18.140625" style="38" customWidth="1"/>
    <col min="8838" max="9018" width="9.140625" style="38"/>
    <col min="9019" max="9019" width="9.28515625" style="38" customWidth="1"/>
    <col min="9020" max="9020" width="11.42578125" style="38" customWidth="1"/>
    <col min="9021" max="9021" width="14.140625" style="38" customWidth="1"/>
    <col min="9022" max="9023" width="19.28515625" style="38" customWidth="1"/>
    <col min="9024" max="9024" width="9.140625" style="38"/>
    <col min="9025" max="9027" width="14.85546875" style="38" customWidth="1"/>
    <col min="9028" max="9028" width="16.7109375" style="38" customWidth="1"/>
    <col min="9029" max="9029" width="16.5703125" style="38" customWidth="1"/>
    <col min="9030" max="9030" width="16.7109375" style="38" customWidth="1"/>
    <col min="9031" max="9031" width="16.28515625" style="38" customWidth="1"/>
    <col min="9032" max="9032" width="11.85546875" style="38" customWidth="1"/>
    <col min="9033" max="9033" width="11.7109375" style="38" customWidth="1"/>
    <col min="9034" max="9034" width="10.85546875" style="38" customWidth="1"/>
    <col min="9035" max="9035" width="12" style="38" customWidth="1"/>
    <col min="9036" max="9036" width="14.7109375" style="38" customWidth="1"/>
    <col min="9037" max="9038" width="18.140625" style="38" customWidth="1"/>
    <col min="9039" max="9039" width="11.28515625" style="38" customWidth="1"/>
    <col min="9040" max="9040" width="9.140625" style="38"/>
    <col min="9041" max="9041" width="9.85546875" style="38" customWidth="1"/>
    <col min="9042" max="9044" width="12.7109375" style="38" customWidth="1"/>
    <col min="9045" max="9047" width="16.7109375" style="38" customWidth="1"/>
    <col min="9048" max="9081" width="19.140625" style="38" customWidth="1"/>
    <col min="9082" max="9093" width="18.140625" style="38" customWidth="1"/>
    <col min="9094" max="9274" width="9.140625" style="38"/>
    <col min="9275" max="9275" width="9.28515625" style="38" customWidth="1"/>
    <col min="9276" max="9276" width="11.42578125" style="38" customWidth="1"/>
    <col min="9277" max="9277" width="14.140625" style="38" customWidth="1"/>
    <col min="9278" max="9279" width="19.28515625" style="38" customWidth="1"/>
    <col min="9280" max="9280" width="9.140625" style="38"/>
    <col min="9281" max="9283" width="14.85546875" style="38" customWidth="1"/>
    <col min="9284" max="9284" width="16.7109375" style="38" customWidth="1"/>
    <col min="9285" max="9285" width="16.5703125" style="38" customWidth="1"/>
    <col min="9286" max="9286" width="16.7109375" style="38" customWidth="1"/>
    <col min="9287" max="9287" width="16.28515625" style="38" customWidth="1"/>
    <col min="9288" max="9288" width="11.85546875" style="38" customWidth="1"/>
    <col min="9289" max="9289" width="11.7109375" style="38" customWidth="1"/>
    <col min="9290" max="9290" width="10.85546875" style="38" customWidth="1"/>
    <col min="9291" max="9291" width="12" style="38" customWidth="1"/>
    <col min="9292" max="9292" width="14.7109375" style="38" customWidth="1"/>
    <col min="9293" max="9294" width="18.140625" style="38" customWidth="1"/>
    <col min="9295" max="9295" width="11.28515625" style="38" customWidth="1"/>
    <col min="9296" max="9296" width="9.140625" style="38"/>
    <col min="9297" max="9297" width="9.85546875" style="38" customWidth="1"/>
    <col min="9298" max="9300" width="12.7109375" style="38" customWidth="1"/>
    <col min="9301" max="9303" width="16.7109375" style="38" customWidth="1"/>
    <col min="9304" max="9337" width="19.140625" style="38" customWidth="1"/>
    <col min="9338" max="9349" width="18.140625" style="38" customWidth="1"/>
    <col min="9350" max="9530" width="9.140625" style="38"/>
    <col min="9531" max="9531" width="9.28515625" style="38" customWidth="1"/>
    <col min="9532" max="9532" width="11.42578125" style="38" customWidth="1"/>
    <col min="9533" max="9533" width="14.140625" style="38" customWidth="1"/>
    <col min="9534" max="9535" width="19.28515625" style="38" customWidth="1"/>
    <col min="9536" max="9536" width="9.140625" style="38"/>
    <col min="9537" max="9539" width="14.85546875" style="38" customWidth="1"/>
    <col min="9540" max="9540" width="16.7109375" style="38" customWidth="1"/>
    <col min="9541" max="9541" width="16.5703125" style="38" customWidth="1"/>
    <col min="9542" max="9542" width="16.7109375" style="38" customWidth="1"/>
    <col min="9543" max="9543" width="16.28515625" style="38" customWidth="1"/>
    <col min="9544" max="9544" width="11.85546875" style="38" customWidth="1"/>
    <col min="9545" max="9545" width="11.7109375" style="38" customWidth="1"/>
    <col min="9546" max="9546" width="10.85546875" style="38" customWidth="1"/>
    <col min="9547" max="9547" width="12" style="38" customWidth="1"/>
    <col min="9548" max="9548" width="14.7109375" style="38" customWidth="1"/>
    <col min="9549" max="9550" width="18.140625" style="38" customWidth="1"/>
    <col min="9551" max="9551" width="11.28515625" style="38" customWidth="1"/>
    <col min="9552" max="9552" width="9.140625" style="38"/>
    <col min="9553" max="9553" width="9.85546875" style="38" customWidth="1"/>
    <col min="9554" max="9556" width="12.7109375" style="38" customWidth="1"/>
    <col min="9557" max="9559" width="16.7109375" style="38" customWidth="1"/>
    <col min="9560" max="9593" width="19.140625" style="38" customWidth="1"/>
    <col min="9594" max="9605" width="18.140625" style="38" customWidth="1"/>
    <col min="9606" max="9786" width="9.140625" style="38"/>
    <col min="9787" max="9787" width="9.28515625" style="38" customWidth="1"/>
    <col min="9788" max="9788" width="11.42578125" style="38" customWidth="1"/>
    <col min="9789" max="9789" width="14.140625" style="38" customWidth="1"/>
    <col min="9790" max="9791" width="19.28515625" style="38" customWidth="1"/>
    <col min="9792" max="9792" width="9.140625" style="38"/>
    <col min="9793" max="9795" width="14.85546875" style="38" customWidth="1"/>
    <col min="9796" max="9796" width="16.7109375" style="38" customWidth="1"/>
    <col min="9797" max="9797" width="16.5703125" style="38" customWidth="1"/>
    <col min="9798" max="9798" width="16.7109375" style="38" customWidth="1"/>
    <col min="9799" max="9799" width="16.28515625" style="38" customWidth="1"/>
    <col min="9800" max="9800" width="11.85546875" style="38" customWidth="1"/>
    <col min="9801" max="9801" width="11.7109375" style="38" customWidth="1"/>
    <col min="9802" max="9802" width="10.85546875" style="38" customWidth="1"/>
    <col min="9803" max="9803" width="12" style="38" customWidth="1"/>
    <col min="9804" max="9804" width="14.7109375" style="38" customWidth="1"/>
    <col min="9805" max="9806" width="18.140625" style="38" customWidth="1"/>
    <col min="9807" max="9807" width="11.28515625" style="38" customWidth="1"/>
    <col min="9808" max="9808" width="9.140625" style="38"/>
    <col min="9809" max="9809" width="9.85546875" style="38" customWidth="1"/>
    <col min="9810" max="9812" width="12.7109375" style="38" customWidth="1"/>
    <col min="9813" max="9815" width="16.7109375" style="38" customWidth="1"/>
    <col min="9816" max="9849" width="19.140625" style="38" customWidth="1"/>
    <col min="9850" max="9861" width="18.140625" style="38" customWidth="1"/>
    <col min="9862" max="10042" width="9.140625" style="38"/>
    <col min="10043" max="10043" width="9.28515625" style="38" customWidth="1"/>
    <col min="10044" max="10044" width="11.42578125" style="38" customWidth="1"/>
    <col min="10045" max="10045" width="14.140625" style="38" customWidth="1"/>
    <col min="10046" max="10047" width="19.28515625" style="38" customWidth="1"/>
    <col min="10048" max="10048" width="9.140625" style="38"/>
    <col min="10049" max="10051" width="14.85546875" style="38" customWidth="1"/>
    <col min="10052" max="10052" width="16.7109375" style="38" customWidth="1"/>
    <col min="10053" max="10053" width="16.5703125" style="38" customWidth="1"/>
    <col min="10054" max="10054" width="16.7109375" style="38" customWidth="1"/>
    <col min="10055" max="10055" width="16.28515625" style="38" customWidth="1"/>
    <col min="10056" max="10056" width="11.85546875" style="38" customWidth="1"/>
    <col min="10057" max="10057" width="11.7109375" style="38" customWidth="1"/>
    <col min="10058" max="10058" width="10.85546875" style="38" customWidth="1"/>
    <col min="10059" max="10059" width="12" style="38" customWidth="1"/>
    <col min="10060" max="10060" width="14.7109375" style="38" customWidth="1"/>
    <col min="10061" max="10062" width="18.140625" style="38" customWidth="1"/>
    <col min="10063" max="10063" width="11.28515625" style="38" customWidth="1"/>
    <col min="10064" max="10064" width="9.140625" style="38"/>
    <col min="10065" max="10065" width="9.85546875" style="38" customWidth="1"/>
    <col min="10066" max="10068" width="12.7109375" style="38" customWidth="1"/>
    <col min="10069" max="10071" width="16.7109375" style="38" customWidth="1"/>
    <col min="10072" max="10105" width="19.140625" style="38" customWidth="1"/>
    <col min="10106" max="10117" width="18.140625" style="38" customWidth="1"/>
    <col min="10118" max="10298" width="9.140625" style="38"/>
    <col min="10299" max="10299" width="9.28515625" style="38" customWidth="1"/>
    <col min="10300" max="10300" width="11.42578125" style="38" customWidth="1"/>
    <col min="10301" max="10301" width="14.140625" style="38" customWidth="1"/>
    <col min="10302" max="10303" width="19.28515625" style="38" customWidth="1"/>
    <col min="10304" max="10304" width="9.140625" style="38"/>
    <col min="10305" max="10307" width="14.85546875" style="38" customWidth="1"/>
    <col min="10308" max="10308" width="16.7109375" style="38" customWidth="1"/>
    <col min="10309" max="10309" width="16.5703125" style="38" customWidth="1"/>
    <col min="10310" max="10310" width="16.7109375" style="38" customWidth="1"/>
    <col min="10311" max="10311" width="16.28515625" style="38" customWidth="1"/>
    <col min="10312" max="10312" width="11.85546875" style="38" customWidth="1"/>
    <col min="10313" max="10313" width="11.7109375" style="38" customWidth="1"/>
    <col min="10314" max="10314" width="10.85546875" style="38" customWidth="1"/>
    <col min="10315" max="10315" width="12" style="38" customWidth="1"/>
    <col min="10316" max="10316" width="14.7109375" style="38" customWidth="1"/>
    <col min="10317" max="10318" width="18.140625" style="38" customWidth="1"/>
    <col min="10319" max="10319" width="11.28515625" style="38" customWidth="1"/>
    <col min="10320" max="10320" width="9.140625" style="38"/>
    <col min="10321" max="10321" width="9.85546875" style="38" customWidth="1"/>
    <col min="10322" max="10324" width="12.7109375" style="38" customWidth="1"/>
    <col min="10325" max="10327" width="16.7109375" style="38" customWidth="1"/>
    <col min="10328" max="10361" width="19.140625" style="38" customWidth="1"/>
    <col min="10362" max="10373" width="18.140625" style="38" customWidth="1"/>
    <col min="10374" max="10554" width="9.140625" style="38"/>
    <col min="10555" max="10555" width="9.28515625" style="38" customWidth="1"/>
    <col min="10556" max="10556" width="11.42578125" style="38" customWidth="1"/>
    <col min="10557" max="10557" width="14.140625" style="38" customWidth="1"/>
    <col min="10558" max="10559" width="19.28515625" style="38" customWidth="1"/>
    <col min="10560" max="10560" width="9.140625" style="38"/>
    <col min="10561" max="10563" width="14.85546875" style="38" customWidth="1"/>
    <col min="10564" max="10564" width="16.7109375" style="38" customWidth="1"/>
    <col min="10565" max="10565" width="16.5703125" style="38" customWidth="1"/>
    <col min="10566" max="10566" width="16.7109375" style="38" customWidth="1"/>
    <col min="10567" max="10567" width="16.28515625" style="38" customWidth="1"/>
    <col min="10568" max="10568" width="11.85546875" style="38" customWidth="1"/>
    <col min="10569" max="10569" width="11.7109375" style="38" customWidth="1"/>
    <col min="10570" max="10570" width="10.85546875" style="38" customWidth="1"/>
    <col min="10571" max="10571" width="12" style="38" customWidth="1"/>
    <col min="10572" max="10572" width="14.7109375" style="38" customWidth="1"/>
    <col min="10573" max="10574" width="18.140625" style="38" customWidth="1"/>
    <col min="10575" max="10575" width="11.28515625" style="38" customWidth="1"/>
    <col min="10576" max="10576" width="9.140625" style="38"/>
    <col min="10577" max="10577" width="9.85546875" style="38" customWidth="1"/>
    <col min="10578" max="10580" width="12.7109375" style="38" customWidth="1"/>
    <col min="10581" max="10583" width="16.7109375" style="38" customWidth="1"/>
    <col min="10584" max="10617" width="19.140625" style="38" customWidth="1"/>
    <col min="10618" max="10629" width="18.140625" style="38" customWidth="1"/>
    <col min="10630" max="10810" width="9.140625" style="38"/>
    <col min="10811" max="10811" width="9.28515625" style="38" customWidth="1"/>
    <col min="10812" max="10812" width="11.42578125" style="38" customWidth="1"/>
    <col min="10813" max="10813" width="14.140625" style="38" customWidth="1"/>
    <col min="10814" max="10815" width="19.28515625" style="38" customWidth="1"/>
    <col min="10816" max="10816" width="9.140625" style="38"/>
    <col min="10817" max="10819" width="14.85546875" style="38" customWidth="1"/>
    <col min="10820" max="10820" width="16.7109375" style="38" customWidth="1"/>
    <col min="10821" max="10821" width="16.5703125" style="38" customWidth="1"/>
    <col min="10822" max="10822" width="16.7109375" style="38" customWidth="1"/>
    <col min="10823" max="10823" width="16.28515625" style="38" customWidth="1"/>
    <col min="10824" max="10824" width="11.85546875" style="38" customWidth="1"/>
    <col min="10825" max="10825" width="11.7109375" style="38" customWidth="1"/>
    <col min="10826" max="10826" width="10.85546875" style="38" customWidth="1"/>
    <col min="10827" max="10827" width="12" style="38" customWidth="1"/>
    <col min="10828" max="10828" width="14.7109375" style="38" customWidth="1"/>
    <col min="10829" max="10830" width="18.140625" style="38" customWidth="1"/>
    <col min="10831" max="10831" width="11.28515625" style="38" customWidth="1"/>
    <col min="10832" max="10832" width="9.140625" style="38"/>
    <col min="10833" max="10833" width="9.85546875" style="38" customWidth="1"/>
    <col min="10834" max="10836" width="12.7109375" style="38" customWidth="1"/>
    <col min="10837" max="10839" width="16.7109375" style="38" customWidth="1"/>
    <col min="10840" max="10873" width="19.140625" style="38" customWidth="1"/>
    <col min="10874" max="10885" width="18.140625" style="38" customWidth="1"/>
    <col min="10886" max="11066" width="9.140625" style="38"/>
    <col min="11067" max="11067" width="9.28515625" style="38" customWidth="1"/>
    <col min="11068" max="11068" width="11.42578125" style="38" customWidth="1"/>
    <col min="11069" max="11069" width="14.140625" style="38" customWidth="1"/>
    <col min="11070" max="11071" width="19.28515625" style="38" customWidth="1"/>
    <col min="11072" max="11072" width="9.140625" style="38"/>
    <col min="11073" max="11075" width="14.85546875" style="38" customWidth="1"/>
    <col min="11076" max="11076" width="16.7109375" style="38" customWidth="1"/>
    <col min="11077" max="11077" width="16.5703125" style="38" customWidth="1"/>
    <col min="11078" max="11078" width="16.7109375" style="38" customWidth="1"/>
    <col min="11079" max="11079" width="16.28515625" style="38" customWidth="1"/>
    <col min="11080" max="11080" width="11.85546875" style="38" customWidth="1"/>
    <col min="11081" max="11081" width="11.7109375" style="38" customWidth="1"/>
    <col min="11082" max="11082" width="10.85546875" style="38" customWidth="1"/>
    <col min="11083" max="11083" width="12" style="38" customWidth="1"/>
    <col min="11084" max="11084" width="14.7109375" style="38" customWidth="1"/>
    <col min="11085" max="11086" width="18.140625" style="38" customWidth="1"/>
    <col min="11087" max="11087" width="11.28515625" style="38" customWidth="1"/>
    <col min="11088" max="11088" width="9.140625" style="38"/>
    <col min="11089" max="11089" width="9.85546875" style="38" customWidth="1"/>
    <col min="11090" max="11092" width="12.7109375" style="38" customWidth="1"/>
    <col min="11093" max="11095" width="16.7109375" style="38" customWidth="1"/>
    <col min="11096" max="11129" width="19.140625" style="38" customWidth="1"/>
    <col min="11130" max="11141" width="18.140625" style="38" customWidth="1"/>
    <col min="11142" max="16384" width="9.140625" style="38"/>
  </cols>
  <sheetData>
    <row r="1" spans="1:13" ht="45" customHeight="1" x14ac:dyDescent="0.25">
      <c r="C1" s="54"/>
      <c r="D1" s="54"/>
      <c r="E1" s="54"/>
      <c r="F1" s="54"/>
      <c r="G1" s="54"/>
      <c r="H1" s="54"/>
      <c r="I1" s="200" t="s">
        <v>920</v>
      </c>
      <c r="J1" s="200"/>
      <c r="K1" s="200"/>
    </row>
    <row r="2" spans="1:13" s="40" customFormat="1" ht="37.5" customHeight="1" x14ac:dyDescent="0.2">
      <c r="A2" s="200" t="s">
        <v>38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178"/>
    </row>
    <row r="3" spans="1:13" s="37" customFormat="1" ht="17.25" customHeight="1" x14ac:dyDescent="0.2">
      <c r="A3" s="201" t="s">
        <v>723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178"/>
    </row>
    <row r="4" spans="1:13" s="37" customFormat="1" ht="29.25" customHeight="1" x14ac:dyDescent="0.2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177"/>
    </row>
    <row r="5" spans="1:13" s="37" customFormat="1" ht="63" x14ac:dyDescent="0.2">
      <c r="A5" s="39" t="s">
        <v>4</v>
      </c>
      <c r="B5" s="48" t="s">
        <v>5</v>
      </c>
      <c r="C5" s="48" t="s">
        <v>7</v>
      </c>
      <c r="D5" s="48" t="s">
        <v>31</v>
      </c>
      <c r="E5" s="48" t="s">
        <v>0</v>
      </c>
      <c r="F5" s="48" t="s">
        <v>35</v>
      </c>
      <c r="G5" s="48" t="s">
        <v>36</v>
      </c>
      <c r="H5" s="46" t="s">
        <v>16</v>
      </c>
      <c r="I5" s="50" t="s">
        <v>34</v>
      </c>
      <c r="J5" s="51" t="s">
        <v>2</v>
      </c>
      <c r="K5" s="51" t="s">
        <v>3</v>
      </c>
      <c r="L5" s="190"/>
    </row>
    <row r="6" spans="1:13" s="37" customFormat="1" ht="28.5" customHeight="1" x14ac:dyDescent="0.2">
      <c r="A6" s="72">
        <v>1</v>
      </c>
      <c r="B6" s="73">
        <v>2</v>
      </c>
      <c r="C6" s="72">
        <v>3</v>
      </c>
      <c r="D6" s="73">
        <v>4</v>
      </c>
      <c r="E6" s="72">
        <v>5</v>
      </c>
      <c r="F6" s="72">
        <v>6</v>
      </c>
      <c r="G6" s="73">
        <v>6</v>
      </c>
      <c r="H6" s="72">
        <v>7</v>
      </c>
      <c r="I6" s="73">
        <v>8</v>
      </c>
      <c r="J6" s="72">
        <v>9</v>
      </c>
      <c r="K6" s="73">
        <v>10</v>
      </c>
      <c r="L6" s="177"/>
    </row>
    <row r="7" spans="1:13" s="37" customFormat="1" ht="28.5" customHeight="1" x14ac:dyDescent="0.2">
      <c r="A7" s="175" t="s">
        <v>85</v>
      </c>
      <c r="B7" s="175"/>
      <c r="C7" s="175"/>
      <c r="D7" s="175"/>
      <c r="E7" s="175"/>
      <c r="F7" s="175"/>
      <c r="G7" s="175"/>
      <c r="H7" s="175"/>
      <c r="I7" s="176">
        <f>SUM(I8:I51)</f>
        <v>28239588.187499996</v>
      </c>
      <c r="J7" s="175"/>
      <c r="K7" s="175"/>
      <c r="L7" s="177"/>
      <c r="M7" s="177"/>
    </row>
    <row r="8" spans="1:13" ht="47.25" x14ac:dyDescent="0.2">
      <c r="A8" s="74">
        <v>1</v>
      </c>
      <c r="B8" s="75" t="s">
        <v>39</v>
      </c>
      <c r="C8" s="76" t="s">
        <v>33</v>
      </c>
      <c r="D8" s="76" t="s">
        <v>83</v>
      </c>
      <c r="E8" s="77" t="s">
        <v>26</v>
      </c>
      <c r="F8" s="77" t="s">
        <v>37</v>
      </c>
      <c r="G8" s="77">
        <v>338</v>
      </c>
      <c r="H8" s="78">
        <f>I8/G8</f>
        <v>14652.428571428569</v>
      </c>
      <c r="I8" s="78">
        <v>4952520.8571428563</v>
      </c>
      <c r="J8" s="79" t="s">
        <v>84</v>
      </c>
      <c r="K8" s="79" t="s">
        <v>32</v>
      </c>
    </row>
    <row r="9" spans="1:13" ht="47.25" x14ac:dyDescent="0.2">
      <c r="A9" s="74">
        <v>2</v>
      </c>
      <c r="B9" s="75" t="s">
        <v>40</v>
      </c>
      <c r="C9" s="76" t="s">
        <v>33</v>
      </c>
      <c r="D9" s="76" t="s">
        <v>83</v>
      </c>
      <c r="E9" s="77" t="s">
        <v>26</v>
      </c>
      <c r="F9" s="77" t="s">
        <v>37</v>
      </c>
      <c r="G9" s="77">
        <v>20</v>
      </c>
      <c r="H9" s="78">
        <f t="shared" ref="H9:H72" si="0">I9/G9</f>
        <v>20626.553571428572</v>
      </c>
      <c r="I9" s="78">
        <v>412531.07142857142</v>
      </c>
      <c r="J9" s="79" t="s">
        <v>84</v>
      </c>
      <c r="K9" s="79" t="s">
        <v>32</v>
      </c>
    </row>
    <row r="10" spans="1:13" s="40" customFormat="1" ht="47.25" x14ac:dyDescent="0.2">
      <c r="A10" s="45">
        <v>3</v>
      </c>
      <c r="B10" s="43" t="s">
        <v>41</v>
      </c>
      <c r="C10" s="44" t="s">
        <v>33</v>
      </c>
      <c r="D10" s="44" t="s">
        <v>83</v>
      </c>
      <c r="E10" s="53" t="s">
        <v>26</v>
      </c>
      <c r="F10" s="53" t="s">
        <v>37</v>
      </c>
      <c r="G10" s="53">
        <v>268</v>
      </c>
      <c r="H10" s="47">
        <f t="shared" si="0"/>
        <v>2656.2321428571431</v>
      </c>
      <c r="I10" s="47">
        <v>711870.21428571432</v>
      </c>
      <c r="J10" s="52" t="s">
        <v>84</v>
      </c>
      <c r="K10" s="52" t="s">
        <v>32</v>
      </c>
      <c r="L10" s="179"/>
    </row>
    <row r="11" spans="1:13" s="40" customFormat="1" ht="47.25" x14ac:dyDescent="0.2">
      <c r="A11" s="45">
        <v>4</v>
      </c>
      <c r="B11" s="43" t="s">
        <v>42</v>
      </c>
      <c r="C11" s="44" t="s">
        <v>33</v>
      </c>
      <c r="D11" s="44" t="s">
        <v>83</v>
      </c>
      <c r="E11" s="53" t="s">
        <v>26</v>
      </c>
      <c r="F11" s="53" t="s">
        <v>37</v>
      </c>
      <c r="G11" s="53">
        <v>160</v>
      </c>
      <c r="H11" s="47">
        <f t="shared" si="0"/>
        <v>5906.9999999999991</v>
      </c>
      <c r="I11" s="47">
        <v>945119.99999999988</v>
      </c>
      <c r="J11" s="52" t="s">
        <v>84</v>
      </c>
      <c r="K11" s="52" t="s">
        <v>32</v>
      </c>
      <c r="L11" s="179"/>
    </row>
    <row r="12" spans="1:13" s="40" customFormat="1" ht="47.25" x14ac:dyDescent="0.2">
      <c r="A12" s="45">
        <v>5</v>
      </c>
      <c r="B12" s="43" t="s">
        <v>43</v>
      </c>
      <c r="C12" s="44" t="s">
        <v>33</v>
      </c>
      <c r="D12" s="44" t="s">
        <v>83</v>
      </c>
      <c r="E12" s="53" t="s">
        <v>26</v>
      </c>
      <c r="F12" s="53" t="s">
        <v>37</v>
      </c>
      <c r="G12" s="53">
        <v>16</v>
      </c>
      <c r="H12" s="47">
        <f t="shared" si="0"/>
        <v>1150.7142857142858</v>
      </c>
      <c r="I12" s="47">
        <v>18411.428571428572</v>
      </c>
      <c r="J12" s="52" t="s">
        <v>84</v>
      </c>
      <c r="K12" s="52" t="s">
        <v>32</v>
      </c>
      <c r="L12" s="179"/>
    </row>
    <row r="13" spans="1:13" s="40" customFormat="1" ht="47.25" x14ac:dyDescent="0.2">
      <c r="A13" s="45">
        <v>6</v>
      </c>
      <c r="B13" s="43" t="s">
        <v>44</v>
      </c>
      <c r="C13" s="44" t="s">
        <v>33</v>
      </c>
      <c r="D13" s="44" t="s">
        <v>83</v>
      </c>
      <c r="E13" s="53" t="s">
        <v>26</v>
      </c>
      <c r="F13" s="53" t="s">
        <v>37</v>
      </c>
      <c r="G13" s="53">
        <v>2</v>
      </c>
      <c r="H13" s="47">
        <f t="shared" si="0"/>
        <v>2253.4821428571427</v>
      </c>
      <c r="I13" s="47">
        <v>4506.9642857142853</v>
      </c>
      <c r="J13" s="52" t="s">
        <v>84</v>
      </c>
      <c r="K13" s="52" t="s">
        <v>32</v>
      </c>
      <c r="L13" s="179"/>
    </row>
    <row r="14" spans="1:13" s="40" customFormat="1" ht="47.25" x14ac:dyDescent="0.2">
      <c r="A14" s="45">
        <v>7</v>
      </c>
      <c r="B14" s="43" t="s">
        <v>45</v>
      </c>
      <c r="C14" s="44" t="s">
        <v>33</v>
      </c>
      <c r="D14" s="44" t="s">
        <v>83</v>
      </c>
      <c r="E14" s="53" t="s">
        <v>26</v>
      </c>
      <c r="F14" s="53" t="s">
        <v>37</v>
      </c>
      <c r="G14" s="53">
        <v>4</v>
      </c>
      <c r="H14" s="47">
        <f t="shared" si="0"/>
        <v>9646.8214285714294</v>
      </c>
      <c r="I14" s="47">
        <v>38587.285714285717</v>
      </c>
      <c r="J14" s="52" t="s">
        <v>84</v>
      </c>
      <c r="K14" s="52" t="s">
        <v>32</v>
      </c>
      <c r="L14" s="179"/>
    </row>
    <row r="15" spans="1:13" s="40" customFormat="1" ht="63" x14ac:dyDescent="0.2">
      <c r="A15" s="45">
        <v>8</v>
      </c>
      <c r="B15" s="43" t="s">
        <v>46</v>
      </c>
      <c r="C15" s="44" t="s">
        <v>33</v>
      </c>
      <c r="D15" s="44" t="s">
        <v>83</v>
      </c>
      <c r="E15" s="53" t="s">
        <v>26</v>
      </c>
      <c r="F15" s="53" t="s">
        <v>37</v>
      </c>
      <c r="G15" s="53">
        <v>10</v>
      </c>
      <c r="H15" s="47">
        <f t="shared" si="0"/>
        <v>22956.749999999996</v>
      </c>
      <c r="I15" s="47">
        <v>229567.49999999997</v>
      </c>
      <c r="J15" s="52" t="s">
        <v>84</v>
      </c>
      <c r="K15" s="52" t="s">
        <v>32</v>
      </c>
      <c r="L15" s="179"/>
    </row>
    <row r="16" spans="1:13" s="41" customFormat="1" ht="38.25" customHeight="1" x14ac:dyDescent="0.2">
      <c r="A16" s="45">
        <v>9</v>
      </c>
      <c r="B16" s="43" t="s">
        <v>47</v>
      </c>
      <c r="C16" s="44" t="s">
        <v>33</v>
      </c>
      <c r="D16" s="44" t="s">
        <v>83</v>
      </c>
      <c r="E16" s="53" t="s">
        <v>26</v>
      </c>
      <c r="F16" s="53" t="s">
        <v>37</v>
      </c>
      <c r="G16" s="53">
        <v>2</v>
      </c>
      <c r="H16" s="47">
        <f t="shared" si="0"/>
        <v>35796.803571428565</v>
      </c>
      <c r="I16" s="47">
        <v>71593.60714285713</v>
      </c>
      <c r="J16" s="52" t="s">
        <v>84</v>
      </c>
      <c r="K16" s="52" t="s">
        <v>32</v>
      </c>
      <c r="L16" s="180"/>
    </row>
    <row r="17" spans="1:12" s="40" customFormat="1" ht="78.75" x14ac:dyDescent="0.2">
      <c r="A17" s="45">
        <v>10</v>
      </c>
      <c r="B17" s="43" t="s">
        <v>48</v>
      </c>
      <c r="C17" s="44" t="s">
        <v>33</v>
      </c>
      <c r="D17" s="44" t="s">
        <v>83</v>
      </c>
      <c r="E17" s="53" t="s">
        <v>26</v>
      </c>
      <c r="F17" s="53" t="s">
        <v>37</v>
      </c>
      <c r="G17" s="53">
        <v>20</v>
      </c>
      <c r="H17" s="47">
        <f t="shared" si="0"/>
        <v>57420.642857142855</v>
      </c>
      <c r="I17" s="47">
        <v>1148412.857142857</v>
      </c>
      <c r="J17" s="52" t="s">
        <v>84</v>
      </c>
      <c r="K17" s="52" t="s">
        <v>32</v>
      </c>
      <c r="L17" s="179"/>
    </row>
    <row r="18" spans="1:12" s="40" customFormat="1" ht="47.25" x14ac:dyDescent="0.2">
      <c r="A18" s="45">
        <v>11</v>
      </c>
      <c r="B18" s="43" t="s">
        <v>49</v>
      </c>
      <c r="C18" s="44" t="s">
        <v>33</v>
      </c>
      <c r="D18" s="44" t="s">
        <v>83</v>
      </c>
      <c r="E18" s="53" t="s">
        <v>26</v>
      </c>
      <c r="F18" s="53" t="s">
        <v>37</v>
      </c>
      <c r="G18" s="53">
        <v>426</v>
      </c>
      <c r="H18" s="47">
        <f t="shared" si="0"/>
        <v>33888.535714285717</v>
      </c>
      <c r="I18" s="47">
        <v>14436516.214285715</v>
      </c>
      <c r="J18" s="52" t="s">
        <v>84</v>
      </c>
      <c r="K18" s="52" t="s">
        <v>32</v>
      </c>
      <c r="L18" s="179"/>
    </row>
    <row r="19" spans="1:12" s="40" customFormat="1" ht="47.25" x14ac:dyDescent="0.2">
      <c r="A19" s="45">
        <v>12</v>
      </c>
      <c r="B19" s="43" t="s">
        <v>50</v>
      </c>
      <c r="C19" s="44" t="s">
        <v>33</v>
      </c>
      <c r="D19" s="44" t="s">
        <v>83</v>
      </c>
      <c r="E19" s="53" t="s">
        <v>26</v>
      </c>
      <c r="F19" s="53" t="s">
        <v>37</v>
      </c>
      <c r="G19" s="53">
        <v>9</v>
      </c>
      <c r="H19" s="47">
        <f t="shared" si="0"/>
        <v>25728.053571428569</v>
      </c>
      <c r="I19" s="47">
        <v>231552.48214285713</v>
      </c>
      <c r="J19" s="52" t="s">
        <v>84</v>
      </c>
      <c r="K19" s="52" t="s">
        <v>32</v>
      </c>
      <c r="L19" s="179"/>
    </row>
    <row r="20" spans="1:12" s="40" customFormat="1" ht="47.25" x14ac:dyDescent="0.2">
      <c r="A20" s="45">
        <v>13</v>
      </c>
      <c r="B20" s="43" t="s">
        <v>51</v>
      </c>
      <c r="C20" s="44" t="s">
        <v>33</v>
      </c>
      <c r="D20" s="44" t="s">
        <v>83</v>
      </c>
      <c r="E20" s="53" t="s">
        <v>26</v>
      </c>
      <c r="F20" s="53" t="s">
        <v>37</v>
      </c>
      <c r="G20" s="53">
        <v>23</v>
      </c>
      <c r="H20" s="47">
        <f t="shared" si="0"/>
        <v>7671.4285714285706</v>
      </c>
      <c r="I20" s="47">
        <v>176442.85714285713</v>
      </c>
      <c r="J20" s="52" t="s">
        <v>84</v>
      </c>
      <c r="K20" s="52" t="s">
        <v>32</v>
      </c>
      <c r="L20" s="179"/>
    </row>
    <row r="21" spans="1:12" s="40" customFormat="1" ht="39.75" customHeight="1" x14ac:dyDescent="0.2">
      <c r="A21" s="45">
        <v>14</v>
      </c>
      <c r="B21" s="43" t="s">
        <v>52</v>
      </c>
      <c r="C21" s="44" t="s">
        <v>33</v>
      </c>
      <c r="D21" s="44" t="s">
        <v>83</v>
      </c>
      <c r="E21" s="53" t="s">
        <v>26</v>
      </c>
      <c r="F21" s="53" t="s">
        <v>37</v>
      </c>
      <c r="G21" s="53">
        <v>85</v>
      </c>
      <c r="H21" s="47">
        <f t="shared" si="0"/>
        <v>2771.3035714285716</v>
      </c>
      <c r="I21" s="47">
        <v>235560.80357142858</v>
      </c>
      <c r="J21" s="52" t="s">
        <v>84</v>
      </c>
      <c r="K21" s="52" t="s">
        <v>32</v>
      </c>
      <c r="L21" s="179"/>
    </row>
    <row r="22" spans="1:12" s="40" customFormat="1" ht="39.75" customHeight="1" x14ac:dyDescent="0.2">
      <c r="A22" s="45">
        <v>15</v>
      </c>
      <c r="B22" s="43" t="s">
        <v>53</v>
      </c>
      <c r="C22" s="44" t="s">
        <v>33</v>
      </c>
      <c r="D22" s="44" t="s">
        <v>83</v>
      </c>
      <c r="E22" s="53" t="s">
        <v>26</v>
      </c>
      <c r="F22" s="53" t="s">
        <v>37</v>
      </c>
      <c r="G22" s="53">
        <v>171</v>
      </c>
      <c r="H22" s="47">
        <f t="shared" si="0"/>
        <v>2771.3035714285716</v>
      </c>
      <c r="I22" s="47">
        <v>473892.91071428574</v>
      </c>
      <c r="J22" s="52" t="s">
        <v>84</v>
      </c>
      <c r="K22" s="52" t="s">
        <v>32</v>
      </c>
      <c r="L22" s="179"/>
    </row>
    <row r="23" spans="1:12" s="40" customFormat="1" ht="39.75" customHeight="1" x14ac:dyDescent="0.2">
      <c r="A23" s="45">
        <v>16</v>
      </c>
      <c r="B23" s="43" t="s">
        <v>54</v>
      </c>
      <c r="C23" s="44" t="s">
        <v>33</v>
      </c>
      <c r="D23" s="44" t="s">
        <v>83</v>
      </c>
      <c r="E23" s="53" t="s">
        <v>26</v>
      </c>
      <c r="F23" s="53" t="s">
        <v>37</v>
      </c>
      <c r="G23" s="53">
        <v>2</v>
      </c>
      <c r="H23" s="47">
        <f t="shared" si="0"/>
        <v>2771.3035714285716</v>
      </c>
      <c r="I23" s="47">
        <v>5542.6071428571431</v>
      </c>
      <c r="J23" s="52" t="s">
        <v>84</v>
      </c>
      <c r="K23" s="52" t="s">
        <v>32</v>
      </c>
      <c r="L23" s="179"/>
    </row>
    <row r="24" spans="1:12" s="40" customFormat="1" ht="39.75" customHeight="1" x14ac:dyDescent="0.2">
      <c r="A24" s="45">
        <v>17</v>
      </c>
      <c r="B24" s="43" t="s">
        <v>55</v>
      </c>
      <c r="C24" s="44" t="s">
        <v>33</v>
      </c>
      <c r="D24" s="44" t="s">
        <v>83</v>
      </c>
      <c r="E24" s="53" t="s">
        <v>26</v>
      </c>
      <c r="F24" s="53" t="s">
        <v>37</v>
      </c>
      <c r="G24" s="53">
        <v>4</v>
      </c>
      <c r="H24" s="47">
        <f t="shared" si="0"/>
        <v>2876.7857142857142</v>
      </c>
      <c r="I24" s="47">
        <v>11507.142857142857</v>
      </c>
      <c r="J24" s="52" t="s">
        <v>84</v>
      </c>
      <c r="K24" s="52" t="s">
        <v>32</v>
      </c>
      <c r="L24" s="179"/>
    </row>
    <row r="25" spans="1:12" s="40" customFormat="1" ht="78.75" x14ac:dyDescent="0.2">
      <c r="A25" s="45">
        <v>18</v>
      </c>
      <c r="B25" s="43" t="s">
        <v>56</v>
      </c>
      <c r="C25" s="44" t="s">
        <v>33</v>
      </c>
      <c r="D25" s="44" t="s">
        <v>83</v>
      </c>
      <c r="E25" s="53" t="s">
        <v>26</v>
      </c>
      <c r="F25" s="53" t="s">
        <v>37</v>
      </c>
      <c r="G25" s="53">
        <v>102</v>
      </c>
      <c r="H25" s="47">
        <f t="shared" si="0"/>
        <v>2771.3035714285716</v>
      </c>
      <c r="I25" s="47">
        <v>282672.96428571432</v>
      </c>
      <c r="J25" s="52" t="s">
        <v>84</v>
      </c>
      <c r="K25" s="52" t="s">
        <v>32</v>
      </c>
      <c r="L25" s="179"/>
    </row>
    <row r="26" spans="1:12" s="40" customFormat="1" ht="47.25" x14ac:dyDescent="0.2">
      <c r="A26" s="45">
        <v>19</v>
      </c>
      <c r="B26" s="43" t="s">
        <v>57</v>
      </c>
      <c r="C26" s="44" t="s">
        <v>33</v>
      </c>
      <c r="D26" s="44" t="s">
        <v>83</v>
      </c>
      <c r="E26" s="53" t="s">
        <v>26</v>
      </c>
      <c r="F26" s="53" t="s">
        <v>37</v>
      </c>
      <c r="G26" s="53">
        <v>312</v>
      </c>
      <c r="H26" s="47">
        <f t="shared" si="0"/>
        <v>1534.2857142857142</v>
      </c>
      <c r="I26" s="47">
        <v>478697.14285714284</v>
      </c>
      <c r="J26" s="52" t="s">
        <v>84</v>
      </c>
      <c r="K26" s="52" t="s">
        <v>32</v>
      </c>
      <c r="L26" s="179"/>
    </row>
    <row r="27" spans="1:12" s="40" customFormat="1" ht="47.25" x14ac:dyDescent="0.2">
      <c r="A27" s="45">
        <v>20</v>
      </c>
      <c r="B27" s="43" t="s">
        <v>58</v>
      </c>
      <c r="C27" s="44" t="s">
        <v>33</v>
      </c>
      <c r="D27" s="44" t="s">
        <v>83</v>
      </c>
      <c r="E27" s="53" t="s">
        <v>26</v>
      </c>
      <c r="F27" s="53" t="s">
        <v>37</v>
      </c>
      <c r="G27" s="53">
        <v>114</v>
      </c>
      <c r="H27" s="47">
        <f t="shared" si="0"/>
        <v>1534.2857142857142</v>
      </c>
      <c r="I27" s="47">
        <v>174908.57142857142</v>
      </c>
      <c r="J27" s="52" t="s">
        <v>84</v>
      </c>
      <c r="K27" s="52" t="s">
        <v>32</v>
      </c>
      <c r="L27" s="179"/>
    </row>
    <row r="28" spans="1:12" s="40" customFormat="1" ht="34.5" customHeight="1" x14ac:dyDescent="0.2">
      <c r="A28" s="45">
        <v>21</v>
      </c>
      <c r="B28" s="43" t="s">
        <v>59</v>
      </c>
      <c r="C28" s="44" t="s">
        <v>33</v>
      </c>
      <c r="D28" s="44" t="s">
        <v>83</v>
      </c>
      <c r="E28" s="53" t="s">
        <v>26</v>
      </c>
      <c r="F28" s="53" t="s">
        <v>37</v>
      </c>
      <c r="G28" s="53">
        <v>14</v>
      </c>
      <c r="H28" s="47">
        <f t="shared" si="0"/>
        <v>594.53571428571433</v>
      </c>
      <c r="I28" s="47">
        <v>8323.5</v>
      </c>
      <c r="J28" s="52" t="s">
        <v>84</v>
      </c>
      <c r="K28" s="52" t="s">
        <v>32</v>
      </c>
      <c r="L28" s="179"/>
    </row>
    <row r="29" spans="1:12" s="40" customFormat="1" ht="30" customHeight="1" x14ac:dyDescent="0.2">
      <c r="A29" s="45">
        <v>22</v>
      </c>
      <c r="B29" s="43" t="s">
        <v>60</v>
      </c>
      <c r="C29" s="44" t="s">
        <v>33</v>
      </c>
      <c r="D29" s="44" t="s">
        <v>83</v>
      </c>
      <c r="E29" s="53" t="s">
        <v>26</v>
      </c>
      <c r="F29" s="53" t="s">
        <v>37</v>
      </c>
      <c r="G29" s="53">
        <v>252</v>
      </c>
      <c r="H29" s="47">
        <f t="shared" si="0"/>
        <v>172.60714285714283</v>
      </c>
      <c r="I29" s="47">
        <v>43496.999999999993</v>
      </c>
      <c r="J29" s="52" t="s">
        <v>84</v>
      </c>
      <c r="K29" s="52" t="s">
        <v>32</v>
      </c>
      <c r="L29" s="179"/>
    </row>
    <row r="30" spans="1:12" s="40" customFormat="1" ht="47.25" x14ac:dyDescent="0.2">
      <c r="A30" s="45">
        <v>23</v>
      </c>
      <c r="B30" s="43" t="s">
        <v>61</v>
      </c>
      <c r="C30" s="44" t="s">
        <v>33</v>
      </c>
      <c r="D30" s="44" t="s">
        <v>83</v>
      </c>
      <c r="E30" s="53" t="s">
        <v>26</v>
      </c>
      <c r="F30" s="53" t="s">
        <v>37</v>
      </c>
      <c r="G30" s="53">
        <v>132</v>
      </c>
      <c r="H30" s="47">
        <f t="shared" si="0"/>
        <v>2771.3035714285716</v>
      </c>
      <c r="I30" s="47">
        <v>365812.07142857142</v>
      </c>
      <c r="J30" s="52" t="s">
        <v>84</v>
      </c>
      <c r="K30" s="52" t="s">
        <v>32</v>
      </c>
      <c r="L30" s="179"/>
    </row>
    <row r="31" spans="1:12" s="40" customFormat="1" ht="30.75" customHeight="1" x14ac:dyDescent="0.2">
      <c r="A31" s="45">
        <v>24</v>
      </c>
      <c r="B31" s="43" t="s">
        <v>62</v>
      </c>
      <c r="C31" s="44" t="s">
        <v>33</v>
      </c>
      <c r="D31" s="44" t="s">
        <v>83</v>
      </c>
      <c r="E31" s="53" t="s">
        <v>26</v>
      </c>
      <c r="F31" s="53" t="s">
        <v>37</v>
      </c>
      <c r="G31" s="53">
        <v>76</v>
      </c>
      <c r="H31" s="47">
        <f t="shared" si="0"/>
        <v>2771.3035714285711</v>
      </c>
      <c r="I31" s="47">
        <v>210619.07142857142</v>
      </c>
      <c r="J31" s="52" t="s">
        <v>84</v>
      </c>
      <c r="K31" s="52" t="s">
        <v>32</v>
      </c>
      <c r="L31" s="179"/>
    </row>
    <row r="32" spans="1:12" s="40" customFormat="1" ht="35.25" customHeight="1" x14ac:dyDescent="0.2">
      <c r="A32" s="45">
        <v>25</v>
      </c>
      <c r="B32" s="43" t="s">
        <v>63</v>
      </c>
      <c r="C32" s="44" t="s">
        <v>33</v>
      </c>
      <c r="D32" s="44" t="s">
        <v>83</v>
      </c>
      <c r="E32" s="53" t="s">
        <v>26</v>
      </c>
      <c r="F32" s="53" t="s">
        <v>37</v>
      </c>
      <c r="G32" s="53">
        <v>86</v>
      </c>
      <c r="H32" s="47">
        <f t="shared" si="0"/>
        <v>5446.7142857142862</v>
      </c>
      <c r="I32" s="47">
        <v>468417.42857142858</v>
      </c>
      <c r="J32" s="52" t="s">
        <v>84</v>
      </c>
      <c r="K32" s="52" t="s">
        <v>32</v>
      </c>
      <c r="L32" s="179"/>
    </row>
    <row r="33" spans="1:12" s="40" customFormat="1" ht="30" customHeight="1" x14ac:dyDescent="0.2">
      <c r="A33" s="45">
        <v>26</v>
      </c>
      <c r="B33" s="43" t="s">
        <v>64</v>
      </c>
      <c r="C33" s="44" t="s">
        <v>33</v>
      </c>
      <c r="D33" s="44" t="s">
        <v>83</v>
      </c>
      <c r="E33" s="53" t="s">
        <v>26</v>
      </c>
      <c r="F33" s="53" t="s">
        <v>37</v>
      </c>
      <c r="G33" s="53">
        <v>10</v>
      </c>
      <c r="H33" s="47">
        <f t="shared" si="0"/>
        <v>906.18749999999977</v>
      </c>
      <c r="I33" s="47">
        <v>9061.8749999999982</v>
      </c>
      <c r="J33" s="52" t="s">
        <v>84</v>
      </c>
      <c r="K33" s="52" t="s">
        <v>32</v>
      </c>
      <c r="L33" s="179"/>
    </row>
    <row r="34" spans="1:12" s="40" customFormat="1" ht="48" customHeight="1" x14ac:dyDescent="0.2">
      <c r="A34" s="45">
        <v>27</v>
      </c>
      <c r="B34" s="43" t="s">
        <v>65</v>
      </c>
      <c r="C34" s="44" t="s">
        <v>33</v>
      </c>
      <c r="D34" s="44" t="s">
        <v>83</v>
      </c>
      <c r="E34" s="53" t="s">
        <v>26</v>
      </c>
      <c r="F34" s="53" t="s">
        <v>37</v>
      </c>
      <c r="G34" s="53">
        <v>10</v>
      </c>
      <c r="H34" s="47">
        <f t="shared" si="0"/>
        <v>906.18749999999977</v>
      </c>
      <c r="I34" s="47">
        <v>9061.8749999999982</v>
      </c>
      <c r="J34" s="52" t="s">
        <v>84</v>
      </c>
      <c r="K34" s="52" t="s">
        <v>32</v>
      </c>
      <c r="L34" s="179"/>
    </row>
    <row r="35" spans="1:12" s="40" customFormat="1" ht="63" x14ac:dyDescent="0.2">
      <c r="A35" s="45">
        <v>28</v>
      </c>
      <c r="B35" s="43" t="s">
        <v>66</v>
      </c>
      <c r="C35" s="44" t="s">
        <v>33</v>
      </c>
      <c r="D35" s="44" t="s">
        <v>83</v>
      </c>
      <c r="E35" s="53" t="s">
        <v>26</v>
      </c>
      <c r="F35" s="53" t="s">
        <v>37</v>
      </c>
      <c r="G35" s="53">
        <v>137</v>
      </c>
      <c r="H35" s="47">
        <f t="shared" si="0"/>
        <v>906.18749999999989</v>
      </c>
      <c r="I35" s="47">
        <v>124147.68749999999</v>
      </c>
      <c r="J35" s="52" t="s">
        <v>84</v>
      </c>
      <c r="K35" s="52" t="s">
        <v>32</v>
      </c>
      <c r="L35" s="179"/>
    </row>
    <row r="36" spans="1:12" s="40" customFormat="1" ht="37.5" customHeight="1" x14ac:dyDescent="0.2">
      <c r="A36" s="45">
        <v>29</v>
      </c>
      <c r="B36" s="43" t="s">
        <v>67</v>
      </c>
      <c r="C36" s="44" t="s">
        <v>33</v>
      </c>
      <c r="D36" s="44" t="s">
        <v>83</v>
      </c>
      <c r="E36" s="53" t="s">
        <v>26</v>
      </c>
      <c r="F36" s="53" t="s">
        <v>37</v>
      </c>
      <c r="G36" s="53">
        <v>43</v>
      </c>
      <c r="H36" s="47">
        <f t="shared" si="0"/>
        <v>1150.7142857142856</v>
      </c>
      <c r="I36" s="47">
        <v>49480.714285714283</v>
      </c>
      <c r="J36" s="52" t="s">
        <v>84</v>
      </c>
      <c r="K36" s="52" t="s">
        <v>32</v>
      </c>
      <c r="L36" s="179"/>
    </row>
    <row r="37" spans="1:12" s="40" customFormat="1" ht="37.5" customHeight="1" x14ac:dyDescent="0.2">
      <c r="A37" s="45">
        <v>30</v>
      </c>
      <c r="B37" s="43" t="s">
        <v>68</v>
      </c>
      <c r="C37" s="44" t="s">
        <v>33</v>
      </c>
      <c r="D37" s="44" t="s">
        <v>83</v>
      </c>
      <c r="E37" s="53" t="s">
        <v>26</v>
      </c>
      <c r="F37" s="53" t="s">
        <v>37</v>
      </c>
      <c r="G37" s="53">
        <v>20</v>
      </c>
      <c r="H37" s="47">
        <f t="shared" si="0"/>
        <v>14029.125</v>
      </c>
      <c r="I37" s="47">
        <v>280582.5</v>
      </c>
      <c r="J37" s="52" t="s">
        <v>84</v>
      </c>
      <c r="K37" s="52" t="s">
        <v>32</v>
      </c>
      <c r="L37" s="179"/>
    </row>
    <row r="38" spans="1:12" s="40" customFormat="1" ht="37.5" customHeight="1" x14ac:dyDescent="0.2">
      <c r="A38" s="45">
        <v>31</v>
      </c>
      <c r="B38" s="43" t="s">
        <v>69</v>
      </c>
      <c r="C38" s="44" t="s">
        <v>33</v>
      </c>
      <c r="D38" s="44" t="s">
        <v>83</v>
      </c>
      <c r="E38" s="53" t="s">
        <v>26</v>
      </c>
      <c r="F38" s="53" t="s">
        <v>37</v>
      </c>
      <c r="G38" s="53">
        <v>5</v>
      </c>
      <c r="H38" s="47">
        <f t="shared" si="0"/>
        <v>9589.2857142857138</v>
      </c>
      <c r="I38" s="47">
        <v>47946.428571428565</v>
      </c>
      <c r="J38" s="52" t="s">
        <v>84</v>
      </c>
      <c r="K38" s="52" t="s">
        <v>32</v>
      </c>
      <c r="L38" s="179"/>
    </row>
    <row r="39" spans="1:12" s="40" customFormat="1" ht="37.5" customHeight="1" x14ac:dyDescent="0.2">
      <c r="A39" s="45">
        <v>32</v>
      </c>
      <c r="B39" s="43" t="s">
        <v>70</v>
      </c>
      <c r="C39" s="44" t="s">
        <v>33</v>
      </c>
      <c r="D39" s="44" t="s">
        <v>83</v>
      </c>
      <c r="E39" s="53" t="s">
        <v>26</v>
      </c>
      <c r="F39" s="53" t="s">
        <v>37</v>
      </c>
      <c r="G39" s="53">
        <v>69</v>
      </c>
      <c r="H39" s="47">
        <f t="shared" si="0"/>
        <v>6712.4999999999991</v>
      </c>
      <c r="I39" s="47">
        <v>463162.49999999994</v>
      </c>
      <c r="J39" s="52" t="s">
        <v>84</v>
      </c>
      <c r="K39" s="52" t="s">
        <v>32</v>
      </c>
      <c r="L39" s="179"/>
    </row>
    <row r="40" spans="1:12" s="40" customFormat="1" ht="37.5" customHeight="1" x14ac:dyDescent="0.2">
      <c r="A40" s="45">
        <v>33</v>
      </c>
      <c r="B40" s="43" t="s">
        <v>71</v>
      </c>
      <c r="C40" s="44" t="s">
        <v>33</v>
      </c>
      <c r="D40" s="44" t="s">
        <v>83</v>
      </c>
      <c r="E40" s="53" t="s">
        <v>26</v>
      </c>
      <c r="F40" s="53" t="s">
        <v>37</v>
      </c>
      <c r="G40" s="53">
        <v>5</v>
      </c>
      <c r="H40" s="47">
        <f t="shared" si="0"/>
        <v>9589.2857142857138</v>
      </c>
      <c r="I40" s="47">
        <v>47946.428571428565</v>
      </c>
      <c r="J40" s="52" t="s">
        <v>84</v>
      </c>
      <c r="K40" s="52" t="s">
        <v>32</v>
      </c>
      <c r="L40" s="179"/>
    </row>
    <row r="41" spans="1:12" s="40" customFormat="1" ht="37.5" customHeight="1" x14ac:dyDescent="0.2">
      <c r="A41" s="45">
        <v>34</v>
      </c>
      <c r="B41" s="43" t="s">
        <v>72</v>
      </c>
      <c r="C41" s="44" t="s">
        <v>33</v>
      </c>
      <c r="D41" s="44" t="s">
        <v>83</v>
      </c>
      <c r="E41" s="53" t="s">
        <v>26</v>
      </c>
      <c r="F41" s="53" t="s">
        <v>37</v>
      </c>
      <c r="G41" s="53">
        <v>108</v>
      </c>
      <c r="H41" s="47">
        <f t="shared" si="0"/>
        <v>5034.375</v>
      </c>
      <c r="I41" s="47">
        <v>543712.5</v>
      </c>
      <c r="J41" s="52" t="s">
        <v>84</v>
      </c>
      <c r="K41" s="52" t="s">
        <v>32</v>
      </c>
      <c r="L41" s="179"/>
    </row>
    <row r="42" spans="1:12" s="40" customFormat="1" ht="47.25" x14ac:dyDescent="0.2">
      <c r="A42" s="45">
        <v>35</v>
      </c>
      <c r="B42" s="43" t="s">
        <v>73</v>
      </c>
      <c r="C42" s="44" t="s">
        <v>33</v>
      </c>
      <c r="D42" s="44" t="s">
        <v>83</v>
      </c>
      <c r="E42" s="53" t="s">
        <v>26</v>
      </c>
      <c r="F42" s="53" t="s">
        <v>37</v>
      </c>
      <c r="G42" s="53">
        <v>14</v>
      </c>
      <c r="H42" s="47">
        <f t="shared" si="0"/>
        <v>3385.0178571428564</v>
      </c>
      <c r="I42" s="47">
        <v>47390.249999999993</v>
      </c>
      <c r="J42" s="52" t="s">
        <v>84</v>
      </c>
      <c r="K42" s="52" t="s">
        <v>32</v>
      </c>
      <c r="L42" s="179"/>
    </row>
    <row r="43" spans="1:12" s="40" customFormat="1" ht="47.25" x14ac:dyDescent="0.2">
      <c r="A43" s="45">
        <v>36</v>
      </c>
      <c r="B43" s="43" t="s">
        <v>74</v>
      </c>
      <c r="C43" s="44" t="s">
        <v>33</v>
      </c>
      <c r="D43" s="44" t="s">
        <v>83</v>
      </c>
      <c r="E43" s="53" t="s">
        <v>26</v>
      </c>
      <c r="F43" s="53" t="s">
        <v>37</v>
      </c>
      <c r="G43" s="53">
        <v>5</v>
      </c>
      <c r="H43" s="47">
        <f t="shared" si="0"/>
        <v>8505.6964285714294</v>
      </c>
      <c r="I43" s="47">
        <v>42528.482142857145</v>
      </c>
      <c r="J43" s="52" t="s">
        <v>84</v>
      </c>
      <c r="K43" s="52" t="s">
        <v>32</v>
      </c>
      <c r="L43" s="179"/>
    </row>
    <row r="44" spans="1:12" s="40" customFormat="1" ht="47.25" x14ac:dyDescent="0.2">
      <c r="A44" s="59">
        <v>37</v>
      </c>
      <c r="B44" s="60" t="s">
        <v>75</v>
      </c>
      <c r="C44" s="61" t="s">
        <v>33</v>
      </c>
      <c r="D44" s="61" t="s">
        <v>83</v>
      </c>
      <c r="E44" s="62" t="s">
        <v>26</v>
      </c>
      <c r="F44" s="62" t="s">
        <v>37</v>
      </c>
      <c r="G44" s="62">
        <v>2</v>
      </c>
      <c r="H44" s="63">
        <f t="shared" si="0"/>
        <v>7872.8035714285716</v>
      </c>
      <c r="I44" s="63">
        <v>15745.607142857143</v>
      </c>
      <c r="J44" s="64" t="s">
        <v>84</v>
      </c>
      <c r="K44" s="64" t="s">
        <v>32</v>
      </c>
      <c r="L44" s="179"/>
    </row>
    <row r="45" spans="1:12" s="40" customFormat="1" ht="47.25" x14ac:dyDescent="0.2">
      <c r="A45" s="45">
        <v>38</v>
      </c>
      <c r="B45" s="43" t="s">
        <v>76</v>
      </c>
      <c r="C45" s="44" t="s">
        <v>33</v>
      </c>
      <c r="D45" s="44" t="s">
        <v>83</v>
      </c>
      <c r="E45" s="53" t="s">
        <v>26</v>
      </c>
      <c r="F45" s="53" t="s">
        <v>37</v>
      </c>
      <c r="G45" s="53">
        <v>3</v>
      </c>
      <c r="H45" s="47">
        <f t="shared" si="0"/>
        <v>61659.107142857138</v>
      </c>
      <c r="I45" s="47">
        <v>184977.32142857142</v>
      </c>
      <c r="J45" s="80" t="s">
        <v>84</v>
      </c>
      <c r="K45" s="80" t="s">
        <v>32</v>
      </c>
      <c r="L45" s="179"/>
    </row>
    <row r="46" spans="1:12" s="40" customFormat="1" ht="47.25" x14ac:dyDescent="0.2">
      <c r="A46" s="45">
        <v>39</v>
      </c>
      <c r="B46" s="43" t="s">
        <v>77</v>
      </c>
      <c r="C46" s="44" t="s">
        <v>33</v>
      </c>
      <c r="D46" s="44" t="s">
        <v>83</v>
      </c>
      <c r="E46" s="53" t="s">
        <v>26</v>
      </c>
      <c r="F46" s="53" t="s">
        <v>37</v>
      </c>
      <c r="G46" s="53">
        <v>3</v>
      </c>
      <c r="H46" s="47">
        <f t="shared" si="0"/>
        <v>6712.4999999999991</v>
      </c>
      <c r="I46" s="47">
        <v>20137.499999999996</v>
      </c>
      <c r="J46" s="80" t="s">
        <v>84</v>
      </c>
      <c r="K46" s="80" t="s">
        <v>32</v>
      </c>
      <c r="L46" s="179"/>
    </row>
    <row r="47" spans="1:12" s="40" customFormat="1" ht="47.25" x14ac:dyDescent="0.2">
      <c r="A47" s="45">
        <v>40</v>
      </c>
      <c r="B47" s="43" t="s">
        <v>78</v>
      </c>
      <c r="C47" s="44" t="s">
        <v>33</v>
      </c>
      <c r="D47" s="44" t="s">
        <v>83</v>
      </c>
      <c r="E47" s="53" t="s">
        <v>26</v>
      </c>
      <c r="F47" s="53" t="s">
        <v>37</v>
      </c>
      <c r="G47" s="53">
        <v>3</v>
      </c>
      <c r="H47" s="47">
        <f t="shared" si="0"/>
        <v>11507.142857142857</v>
      </c>
      <c r="I47" s="47">
        <v>34521.428571428572</v>
      </c>
      <c r="J47" s="80" t="s">
        <v>84</v>
      </c>
      <c r="K47" s="80" t="s">
        <v>32</v>
      </c>
      <c r="L47" s="179"/>
    </row>
    <row r="48" spans="1:12" s="40" customFormat="1" ht="47.25" x14ac:dyDescent="0.2">
      <c r="A48" s="45">
        <v>41</v>
      </c>
      <c r="B48" s="43" t="s">
        <v>79</v>
      </c>
      <c r="C48" s="44" t="s">
        <v>33</v>
      </c>
      <c r="D48" s="44" t="s">
        <v>83</v>
      </c>
      <c r="E48" s="53" t="s">
        <v>26</v>
      </c>
      <c r="F48" s="53" t="s">
        <v>37</v>
      </c>
      <c r="G48" s="53">
        <v>3</v>
      </c>
      <c r="H48" s="47">
        <f t="shared" si="0"/>
        <v>35959.821428571428</v>
      </c>
      <c r="I48" s="47">
        <v>107879.46428571429</v>
      </c>
      <c r="J48" s="80" t="s">
        <v>84</v>
      </c>
      <c r="K48" s="80" t="s">
        <v>32</v>
      </c>
      <c r="L48" s="179"/>
    </row>
    <row r="49" spans="1:13" s="40" customFormat="1" ht="47.25" x14ac:dyDescent="0.2">
      <c r="A49" s="45">
        <v>42</v>
      </c>
      <c r="B49" s="43" t="s">
        <v>80</v>
      </c>
      <c r="C49" s="44" t="s">
        <v>33</v>
      </c>
      <c r="D49" s="44" t="s">
        <v>83</v>
      </c>
      <c r="E49" s="53" t="s">
        <v>26</v>
      </c>
      <c r="F49" s="53" t="s">
        <v>37</v>
      </c>
      <c r="G49" s="53">
        <v>3</v>
      </c>
      <c r="H49" s="47">
        <f t="shared" si="0"/>
        <v>12801.696428571429</v>
      </c>
      <c r="I49" s="47">
        <v>38405.08928571429</v>
      </c>
      <c r="J49" s="80" t="s">
        <v>84</v>
      </c>
      <c r="K49" s="80" t="s">
        <v>32</v>
      </c>
      <c r="L49" s="179"/>
    </row>
    <row r="50" spans="1:13" s="40" customFormat="1" ht="47.25" x14ac:dyDescent="0.2">
      <c r="A50" s="45">
        <v>43</v>
      </c>
      <c r="B50" s="43" t="s">
        <v>81</v>
      </c>
      <c r="C50" s="44" t="s">
        <v>33</v>
      </c>
      <c r="D50" s="44" t="s">
        <v>83</v>
      </c>
      <c r="E50" s="53" t="s">
        <v>26</v>
      </c>
      <c r="F50" s="53" t="s">
        <v>37</v>
      </c>
      <c r="G50" s="53">
        <v>3</v>
      </c>
      <c r="H50" s="47">
        <f t="shared" si="0"/>
        <v>2828.8392857142858</v>
      </c>
      <c r="I50" s="47">
        <v>8486.5178571428569</v>
      </c>
      <c r="J50" s="80" t="s">
        <v>84</v>
      </c>
      <c r="K50" s="80" t="s">
        <v>32</v>
      </c>
      <c r="L50" s="179"/>
    </row>
    <row r="51" spans="1:13" s="40" customFormat="1" ht="47.25" x14ac:dyDescent="0.2">
      <c r="A51" s="45">
        <v>44</v>
      </c>
      <c r="B51" s="43" t="s">
        <v>82</v>
      </c>
      <c r="C51" s="44" t="s">
        <v>33</v>
      </c>
      <c r="D51" s="44" t="s">
        <v>83</v>
      </c>
      <c r="E51" s="53" t="s">
        <v>26</v>
      </c>
      <c r="F51" s="53" t="s">
        <v>37</v>
      </c>
      <c r="G51" s="53">
        <v>3</v>
      </c>
      <c r="H51" s="47">
        <f t="shared" si="0"/>
        <v>9109.8214285714294</v>
      </c>
      <c r="I51" s="47">
        <v>27329.46428571429</v>
      </c>
      <c r="J51" s="80" t="s">
        <v>84</v>
      </c>
      <c r="K51" s="80" t="s">
        <v>32</v>
      </c>
      <c r="L51" s="179"/>
    </row>
    <row r="52" spans="1:13" s="40" customFormat="1" x14ac:dyDescent="0.2">
      <c r="A52" s="175" t="s">
        <v>175</v>
      </c>
      <c r="B52" s="175"/>
      <c r="C52" s="175"/>
      <c r="D52" s="175"/>
      <c r="E52" s="175"/>
      <c r="F52" s="175"/>
      <c r="G52" s="175"/>
      <c r="H52" s="175"/>
      <c r="I52" s="176">
        <f>SUM(I53:I142)</f>
        <v>3631151.04</v>
      </c>
      <c r="J52" s="175"/>
      <c r="K52" s="175"/>
      <c r="L52" s="179"/>
      <c r="M52" s="177"/>
    </row>
    <row r="53" spans="1:13" s="40" customFormat="1" ht="45" x14ac:dyDescent="0.2">
      <c r="A53" s="65">
        <v>1</v>
      </c>
      <c r="B53" s="87" t="s">
        <v>86</v>
      </c>
      <c r="C53" s="55" t="s">
        <v>173</v>
      </c>
      <c r="D53" s="55" t="s">
        <v>83</v>
      </c>
      <c r="E53" s="56" t="s">
        <v>26</v>
      </c>
      <c r="F53" s="56" t="s">
        <v>37</v>
      </c>
      <c r="G53" s="57">
        <v>250</v>
      </c>
      <c r="H53" s="57">
        <f t="shared" si="0"/>
        <v>719.58</v>
      </c>
      <c r="I53" s="57">
        <v>179895</v>
      </c>
      <c r="J53" s="55" t="s">
        <v>174</v>
      </c>
      <c r="K53" s="58" t="s">
        <v>32</v>
      </c>
      <c r="L53" s="179"/>
    </row>
    <row r="54" spans="1:13" s="40" customFormat="1" ht="37.5" customHeight="1" x14ac:dyDescent="0.2">
      <c r="A54" s="65">
        <v>2</v>
      </c>
      <c r="B54" s="87" t="s">
        <v>87</v>
      </c>
      <c r="C54" s="55" t="s">
        <v>173</v>
      </c>
      <c r="D54" s="55" t="s">
        <v>83</v>
      </c>
      <c r="E54" s="56" t="s">
        <v>26</v>
      </c>
      <c r="F54" s="56" t="s">
        <v>37</v>
      </c>
      <c r="G54" s="57">
        <v>500</v>
      </c>
      <c r="H54" s="57">
        <f t="shared" si="0"/>
        <v>42.96</v>
      </c>
      <c r="I54" s="57">
        <v>21480</v>
      </c>
      <c r="J54" s="55" t="s">
        <v>174</v>
      </c>
      <c r="K54" s="58" t="s">
        <v>32</v>
      </c>
      <c r="L54" s="179"/>
    </row>
    <row r="55" spans="1:13" s="40" customFormat="1" ht="30" customHeight="1" x14ac:dyDescent="0.2">
      <c r="A55" s="65">
        <v>3</v>
      </c>
      <c r="B55" s="87" t="s">
        <v>88</v>
      </c>
      <c r="C55" s="55" t="s">
        <v>173</v>
      </c>
      <c r="D55" s="55" t="s">
        <v>83</v>
      </c>
      <c r="E55" s="56" t="s">
        <v>26</v>
      </c>
      <c r="F55" s="56" t="s">
        <v>37</v>
      </c>
      <c r="G55" s="57">
        <v>15</v>
      </c>
      <c r="H55" s="57">
        <f t="shared" si="0"/>
        <v>8055.0000000000009</v>
      </c>
      <c r="I55" s="57">
        <v>120825.00000000001</v>
      </c>
      <c r="J55" s="55" t="s">
        <v>174</v>
      </c>
      <c r="K55" s="58" t="s">
        <v>32</v>
      </c>
      <c r="L55" s="179"/>
    </row>
    <row r="56" spans="1:13" s="40" customFormat="1" ht="30" customHeight="1" x14ac:dyDescent="0.2">
      <c r="A56" s="65">
        <v>4</v>
      </c>
      <c r="B56" s="87" t="s">
        <v>89</v>
      </c>
      <c r="C56" s="55" t="s">
        <v>173</v>
      </c>
      <c r="D56" s="55" t="s">
        <v>83</v>
      </c>
      <c r="E56" s="56" t="s">
        <v>26</v>
      </c>
      <c r="F56" s="56" t="s">
        <v>37</v>
      </c>
      <c r="G56" s="57">
        <v>10</v>
      </c>
      <c r="H56" s="57">
        <f t="shared" si="0"/>
        <v>4296</v>
      </c>
      <c r="I56" s="57">
        <v>42960</v>
      </c>
      <c r="J56" s="55" t="s">
        <v>174</v>
      </c>
      <c r="K56" s="58" t="s">
        <v>32</v>
      </c>
      <c r="L56" s="179"/>
    </row>
    <row r="57" spans="1:13" s="40" customFormat="1" ht="45" x14ac:dyDescent="0.2">
      <c r="A57" s="65">
        <v>5</v>
      </c>
      <c r="B57" s="88" t="s">
        <v>90</v>
      </c>
      <c r="C57" s="55" t="s">
        <v>173</v>
      </c>
      <c r="D57" s="55" t="s">
        <v>83</v>
      </c>
      <c r="E57" s="56" t="s">
        <v>26</v>
      </c>
      <c r="F57" s="56" t="s">
        <v>37</v>
      </c>
      <c r="G57" s="57">
        <v>15</v>
      </c>
      <c r="H57" s="57">
        <f t="shared" si="0"/>
        <v>998.82</v>
      </c>
      <c r="I57" s="57">
        <v>14982.300000000001</v>
      </c>
      <c r="J57" s="55" t="s">
        <v>174</v>
      </c>
      <c r="K57" s="58" t="s">
        <v>32</v>
      </c>
      <c r="L57" s="179"/>
    </row>
    <row r="58" spans="1:13" s="40" customFormat="1" ht="45" x14ac:dyDescent="0.2">
      <c r="A58" s="65">
        <v>6</v>
      </c>
      <c r="B58" s="87" t="s">
        <v>91</v>
      </c>
      <c r="C58" s="55" t="s">
        <v>173</v>
      </c>
      <c r="D58" s="55" t="s">
        <v>83</v>
      </c>
      <c r="E58" s="56" t="s">
        <v>26</v>
      </c>
      <c r="F58" s="56" t="s">
        <v>37</v>
      </c>
      <c r="G58" s="57">
        <v>200</v>
      </c>
      <c r="H58" s="57">
        <f t="shared" si="0"/>
        <v>214.8</v>
      </c>
      <c r="I58" s="57">
        <v>42960</v>
      </c>
      <c r="J58" s="55" t="s">
        <v>174</v>
      </c>
      <c r="K58" s="58" t="s">
        <v>32</v>
      </c>
      <c r="L58" s="179"/>
    </row>
    <row r="59" spans="1:13" s="40" customFormat="1" ht="45" x14ac:dyDescent="0.2">
      <c r="A59" s="65">
        <v>7</v>
      </c>
      <c r="B59" s="87" t="s">
        <v>92</v>
      </c>
      <c r="C59" s="55" t="s">
        <v>173</v>
      </c>
      <c r="D59" s="55" t="s">
        <v>83</v>
      </c>
      <c r="E59" s="56" t="s">
        <v>26</v>
      </c>
      <c r="F59" s="56" t="s">
        <v>37</v>
      </c>
      <c r="G59" s="57">
        <v>50</v>
      </c>
      <c r="H59" s="57">
        <f t="shared" si="0"/>
        <v>2631.3</v>
      </c>
      <c r="I59" s="57">
        <v>131565</v>
      </c>
      <c r="J59" s="55" t="s">
        <v>174</v>
      </c>
      <c r="K59" s="58" t="s">
        <v>32</v>
      </c>
      <c r="L59" s="179"/>
    </row>
    <row r="60" spans="1:13" s="40" customFormat="1" ht="45" x14ac:dyDescent="0.2">
      <c r="A60" s="65">
        <v>8</v>
      </c>
      <c r="B60" s="88" t="s">
        <v>93</v>
      </c>
      <c r="C60" s="55" t="s">
        <v>173</v>
      </c>
      <c r="D60" s="55" t="s">
        <v>83</v>
      </c>
      <c r="E60" s="56" t="s">
        <v>26</v>
      </c>
      <c r="F60" s="56" t="s">
        <v>37</v>
      </c>
      <c r="G60" s="57">
        <v>20</v>
      </c>
      <c r="H60" s="57">
        <f t="shared" si="0"/>
        <v>268.5</v>
      </c>
      <c r="I60" s="57">
        <v>5370</v>
      </c>
      <c r="J60" s="55" t="s">
        <v>174</v>
      </c>
      <c r="K60" s="58" t="s">
        <v>32</v>
      </c>
      <c r="L60" s="179"/>
    </row>
    <row r="61" spans="1:13" s="40" customFormat="1" ht="45" x14ac:dyDescent="0.2">
      <c r="A61" s="65">
        <v>9</v>
      </c>
      <c r="B61" s="87" t="s">
        <v>94</v>
      </c>
      <c r="C61" s="55" t="s">
        <v>173</v>
      </c>
      <c r="D61" s="55" t="s">
        <v>83</v>
      </c>
      <c r="E61" s="56" t="s">
        <v>26</v>
      </c>
      <c r="F61" s="56" t="s">
        <v>37</v>
      </c>
      <c r="G61" s="57">
        <v>10</v>
      </c>
      <c r="H61" s="57">
        <f t="shared" si="0"/>
        <v>1074</v>
      </c>
      <c r="I61" s="57">
        <v>10740</v>
      </c>
      <c r="J61" s="55" t="s">
        <v>174</v>
      </c>
      <c r="K61" s="58" t="s">
        <v>32</v>
      </c>
      <c r="L61" s="179"/>
    </row>
    <row r="62" spans="1:13" s="40" customFormat="1" ht="45" x14ac:dyDescent="0.2">
      <c r="A62" s="65">
        <v>10</v>
      </c>
      <c r="B62" s="87" t="s">
        <v>95</v>
      </c>
      <c r="C62" s="55" t="s">
        <v>173</v>
      </c>
      <c r="D62" s="55" t="s">
        <v>83</v>
      </c>
      <c r="E62" s="56" t="s">
        <v>26</v>
      </c>
      <c r="F62" s="56" t="s">
        <v>37</v>
      </c>
      <c r="G62" s="57">
        <v>50</v>
      </c>
      <c r="H62" s="57">
        <f t="shared" si="0"/>
        <v>891.42</v>
      </c>
      <c r="I62" s="57">
        <v>44571</v>
      </c>
      <c r="J62" s="55" t="s">
        <v>174</v>
      </c>
      <c r="K62" s="58" t="s">
        <v>32</v>
      </c>
      <c r="L62" s="179"/>
    </row>
    <row r="63" spans="1:13" s="40" customFormat="1" ht="45" x14ac:dyDescent="0.2">
      <c r="A63" s="65">
        <v>11</v>
      </c>
      <c r="B63" s="87" t="s">
        <v>96</v>
      </c>
      <c r="C63" s="55" t="s">
        <v>173</v>
      </c>
      <c r="D63" s="55" t="s">
        <v>83</v>
      </c>
      <c r="E63" s="56" t="s">
        <v>26</v>
      </c>
      <c r="F63" s="56" t="s">
        <v>37</v>
      </c>
      <c r="G63" s="57">
        <v>70</v>
      </c>
      <c r="H63" s="57">
        <f t="shared" si="0"/>
        <v>891.42000000000007</v>
      </c>
      <c r="I63" s="57">
        <v>62399.4</v>
      </c>
      <c r="J63" s="55" t="s">
        <v>174</v>
      </c>
      <c r="K63" s="58" t="s">
        <v>32</v>
      </c>
      <c r="L63" s="179"/>
    </row>
    <row r="64" spans="1:13" s="40" customFormat="1" ht="45" x14ac:dyDescent="0.2">
      <c r="A64" s="65">
        <v>12</v>
      </c>
      <c r="B64" s="87" t="s">
        <v>97</v>
      </c>
      <c r="C64" s="55" t="s">
        <v>173</v>
      </c>
      <c r="D64" s="55" t="s">
        <v>83</v>
      </c>
      <c r="E64" s="56" t="s">
        <v>26</v>
      </c>
      <c r="F64" s="56" t="s">
        <v>37</v>
      </c>
      <c r="G64" s="57">
        <v>50</v>
      </c>
      <c r="H64" s="57">
        <f t="shared" si="0"/>
        <v>891.42</v>
      </c>
      <c r="I64" s="57">
        <v>44571</v>
      </c>
      <c r="J64" s="55" t="s">
        <v>174</v>
      </c>
      <c r="K64" s="58" t="s">
        <v>32</v>
      </c>
      <c r="L64" s="179"/>
    </row>
    <row r="65" spans="1:12" s="40" customFormat="1" ht="45" x14ac:dyDescent="0.2">
      <c r="A65" s="65">
        <v>13</v>
      </c>
      <c r="B65" s="87" t="s">
        <v>98</v>
      </c>
      <c r="C65" s="55" t="s">
        <v>173</v>
      </c>
      <c r="D65" s="55" t="s">
        <v>83</v>
      </c>
      <c r="E65" s="56" t="s">
        <v>26</v>
      </c>
      <c r="F65" s="56" t="s">
        <v>37</v>
      </c>
      <c r="G65" s="57">
        <v>50</v>
      </c>
      <c r="H65" s="57">
        <f t="shared" si="0"/>
        <v>891.42</v>
      </c>
      <c r="I65" s="57">
        <v>44571</v>
      </c>
      <c r="J65" s="55" t="s">
        <v>174</v>
      </c>
      <c r="K65" s="58" t="s">
        <v>32</v>
      </c>
      <c r="L65" s="179"/>
    </row>
    <row r="66" spans="1:12" s="40" customFormat="1" ht="36.75" customHeight="1" x14ac:dyDescent="0.2">
      <c r="A66" s="65">
        <v>14</v>
      </c>
      <c r="B66" s="87" t="s">
        <v>99</v>
      </c>
      <c r="C66" s="55" t="s">
        <v>173</v>
      </c>
      <c r="D66" s="55" t="s">
        <v>83</v>
      </c>
      <c r="E66" s="56" t="s">
        <v>26</v>
      </c>
      <c r="F66" s="56" t="s">
        <v>37</v>
      </c>
      <c r="G66" s="57">
        <v>26</v>
      </c>
      <c r="H66" s="57">
        <f t="shared" si="0"/>
        <v>891.42000000000007</v>
      </c>
      <c r="I66" s="57">
        <v>23176.920000000002</v>
      </c>
      <c r="J66" s="55" t="s">
        <v>174</v>
      </c>
      <c r="K66" s="58" t="s">
        <v>32</v>
      </c>
      <c r="L66" s="179"/>
    </row>
    <row r="67" spans="1:12" s="40" customFormat="1" ht="36.75" customHeight="1" x14ac:dyDescent="0.2">
      <c r="A67" s="65">
        <v>15</v>
      </c>
      <c r="B67" s="87" t="s">
        <v>100</v>
      </c>
      <c r="C67" s="55" t="s">
        <v>173</v>
      </c>
      <c r="D67" s="55" t="s">
        <v>83</v>
      </c>
      <c r="E67" s="56" t="s">
        <v>26</v>
      </c>
      <c r="F67" s="56" t="s">
        <v>37</v>
      </c>
      <c r="G67" s="57">
        <v>50</v>
      </c>
      <c r="H67" s="57">
        <f t="shared" si="0"/>
        <v>891.42</v>
      </c>
      <c r="I67" s="57">
        <v>44571</v>
      </c>
      <c r="J67" s="55" t="s">
        <v>174</v>
      </c>
      <c r="K67" s="58" t="s">
        <v>32</v>
      </c>
      <c r="L67" s="179"/>
    </row>
    <row r="68" spans="1:12" s="40" customFormat="1" ht="36.75" customHeight="1" x14ac:dyDescent="0.2">
      <c r="A68" s="65">
        <v>16</v>
      </c>
      <c r="B68" s="87" t="s">
        <v>101</v>
      </c>
      <c r="C68" s="55" t="s">
        <v>173</v>
      </c>
      <c r="D68" s="55" t="s">
        <v>83</v>
      </c>
      <c r="E68" s="56" t="s">
        <v>26</v>
      </c>
      <c r="F68" s="56" t="s">
        <v>37</v>
      </c>
      <c r="G68" s="57">
        <v>50</v>
      </c>
      <c r="H68" s="57">
        <f t="shared" si="0"/>
        <v>891.42</v>
      </c>
      <c r="I68" s="57">
        <v>44571</v>
      </c>
      <c r="J68" s="55" t="s">
        <v>174</v>
      </c>
      <c r="K68" s="58" t="s">
        <v>32</v>
      </c>
      <c r="L68" s="179"/>
    </row>
    <row r="69" spans="1:12" s="40" customFormat="1" ht="36.75" customHeight="1" x14ac:dyDescent="0.2">
      <c r="A69" s="65">
        <v>17</v>
      </c>
      <c r="B69" s="87" t="s">
        <v>102</v>
      </c>
      <c r="C69" s="55" t="s">
        <v>173</v>
      </c>
      <c r="D69" s="55" t="s">
        <v>83</v>
      </c>
      <c r="E69" s="56" t="s">
        <v>26</v>
      </c>
      <c r="F69" s="56" t="s">
        <v>37</v>
      </c>
      <c r="G69" s="57">
        <v>50</v>
      </c>
      <c r="H69" s="57">
        <f t="shared" si="0"/>
        <v>891.42</v>
      </c>
      <c r="I69" s="57">
        <v>44571</v>
      </c>
      <c r="J69" s="55" t="s">
        <v>174</v>
      </c>
      <c r="K69" s="58" t="s">
        <v>32</v>
      </c>
      <c r="L69" s="179"/>
    </row>
    <row r="70" spans="1:12" s="40" customFormat="1" ht="24" customHeight="1" x14ac:dyDescent="0.2">
      <c r="A70" s="65">
        <v>18</v>
      </c>
      <c r="B70" s="87" t="s">
        <v>103</v>
      </c>
      <c r="C70" s="55" t="s">
        <v>173</v>
      </c>
      <c r="D70" s="55" t="s">
        <v>83</v>
      </c>
      <c r="E70" s="56" t="s">
        <v>26</v>
      </c>
      <c r="F70" s="56" t="s">
        <v>37</v>
      </c>
      <c r="G70" s="57">
        <v>50</v>
      </c>
      <c r="H70" s="57">
        <f t="shared" si="0"/>
        <v>891.42</v>
      </c>
      <c r="I70" s="57">
        <v>44571</v>
      </c>
      <c r="J70" s="55" t="s">
        <v>174</v>
      </c>
      <c r="K70" s="58" t="s">
        <v>32</v>
      </c>
      <c r="L70" s="179"/>
    </row>
    <row r="71" spans="1:12" s="40" customFormat="1" ht="45" x14ac:dyDescent="0.2">
      <c r="A71" s="65">
        <v>19</v>
      </c>
      <c r="B71" s="87" t="s">
        <v>104</v>
      </c>
      <c r="C71" s="55" t="s">
        <v>173</v>
      </c>
      <c r="D71" s="55" t="s">
        <v>83</v>
      </c>
      <c r="E71" s="56" t="s">
        <v>26</v>
      </c>
      <c r="F71" s="56" t="s">
        <v>37</v>
      </c>
      <c r="G71" s="57">
        <v>100</v>
      </c>
      <c r="H71" s="57">
        <f t="shared" si="0"/>
        <v>1611</v>
      </c>
      <c r="I71" s="57">
        <v>161100</v>
      </c>
      <c r="J71" s="55" t="s">
        <v>174</v>
      </c>
      <c r="K71" s="58" t="s">
        <v>32</v>
      </c>
      <c r="L71" s="179"/>
    </row>
    <row r="72" spans="1:12" s="40" customFormat="1" ht="45" x14ac:dyDescent="0.2">
      <c r="A72" s="65">
        <v>20</v>
      </c>
      <c r="B72" s="87" t="s">
        <v>105</v>
      </c>
      <c r="C72" s="55" t="s">
        <v>173</v>
      </c>
      <c r="D72" s="55" t="s">
        <v>83</v>
      </c>
      <c r="E72" s="56" t="s">
        <v>26</v>
      </c>
      <c r="F72" s="56" t="s">
        <v>37</v>
      </c>
      <c r="G72" s="57">
        <v>10</v>
      </c>
      <c r="H72" s="57">
        <f t="shared" si="0"/>
        <v>2148</v>
      </c>
      <c r="I72" s="57">
        <v>21480</v>
      </c>
      <c r="J72" s="55" t="s">
        <v>174</v>
      </c>
      <c r="K72" s="58" t="s">
        <v>32</v>
      </c>
      <c r="L72" s="179"/>
    </row>
    <row r="73" spans="1:12" s="40" customFormat="1" ht="45" x14ac:dyDescent="0.2">
      <c r="A73" s="65">
        <v>21</v>
      </c>
      <c r="B73" s="87" t="s">
        <v>106</v>
      </c>
      <c r="C73" s="55" t="s">
        <v>173</v>
      </c>
      <c r="D73" s="55" t="s">
        <v>83</v>
      </c>
      <c r="E73" s="56" t="s">
        <v>26</v>
      </c>
      <c r="F73" s="56" t="s">
        <v>37</v>
      </c>
      <c r="G73" s="57">
        <v>20</v>
      </c>
      <c r="H73" s="57">
        <f t="shared" ref="H73:H136" si="1">I73/G73</f>
        <v>992.37599999999998</v>
      </c>
      <c r="I73" s="57">
        <v>19847.52</v>
      </c>
      <c r="J73" s="55" t="s">
        <v>174</v>
      </c>
      <c r="K73" s="58" t="s">
        <v>32</v>
      </c>
      <c r="L73" s="179"/>
    </row>
    <row r="74" spans="1:12" s="40" customFormat="1" ht="45" x14ac:dyDescent="0.2">
      <c r="A74" s="65">
        <v>22</v>
      </c>
      <c r="B74" s="87" t="s">
        <v>107</v>
      </c>
      <c r="C74" s="55" t="s">
        <v>173</v>
      </c>
      <c r="D74" s="55" t="s">
        <v>83</v>
      </c>
      <c r="E74" s="56" t="s">
        <v>26</v>
      </c>
      <c r="F74" s="56" t="s">
        <v>37</v>
      </c>
      <c r="G74" s="57">
        <v>5</v>
      </c>
      <c r="H74" s="57">
        <f t="shared" si="1"/>
        <v>21050.400000000001</v>
      </c>
      <c r="I74" s="57">
        <v>105252</v>
      </c>
      <c r="J74" s="55" t="s">
        <v>174</v>
      </c>
      <c r="K74" s="58" t="s">
        <v>32</v>
      </c>
      <c r="L74" s="179"/>
    </row>
    <row r="75" spans="1:12" s="40" customFormat="1" ht="37.5" customHeight="1" x14ac:dyDescent="0.2">
      <c r="A75" s="65">
        <v>23</v>
      </c>
      <c r="B75" s="88" t="s">
        <v>108</v>
      </c>
      <c r="C75" s="55" t="s">
        <v>173</v>
      </c>
      <c r="D75" s="55" t="s">
        <v>83</v>
      </c>
      <c r="E75" s="56" t="s">
        <v>26</v>
      </c>
      <c r="F75" s="56" t="s">
        <v>37</v>
      </c>
      <c r="G75" s="57">
        <v>5</v>
      </c>
      <c r="H75" s="57">
        <f t="shared" si="1"/>
        <v>1052.52</v>
      </c>
      <c r="I75" s="57">
        <v>5262.6</v>
      </c>
      <c r="J75" s="55" t="s">
        <v>174</v>
      </c>
      <c r="K75" s="58" t="s">
        <v>32</v>
      </c>
      <c r="L75" s="179"/>
    </row>
    <row r="76" spans="1:12" s="40" customFormat="1" ht="37.5" customHeight="1" x14ac:dyDescent="0.2">
      <c r="A76" s="65">
        <v>24</v>
      </c>
      <c r="B76" s="88" t="s">
        <v>109</v>
      </c>
      <c r="C76" s="55" t="s">
        <v>173</v>
      </c>
      <c r="D76" s="55" t="s">
        <v>83</v>
      </c>
      <c r="E76" s="56" t="s">
        <v>26</v>
      </c>
      <c r="F76" s="56" t="s">
        <v>37</v>
      </c>
      <c r="G76" s="57">
        <v>10</v>
      </c>
      <c r="H76" s="57">
        <f t="shared" si="1"/>
        <v>289.98</v>
      </c>
      <c r="I76" s="57">
        <v>2899.8</v>
      </c>
      <c r="J76" s="55" t="s">
        <v>174</v>
      </c>
      <c r="K76" s="58" t="s">
        <v>32</v>
      </c>
      <c r="L76" s="179"/>
    </row>
    <row r="77" spans="1:12" s="40" customFormat="1" ht="37.5" customHeight="1" x14ac:dyDescent="0.2">
      <c r="A77" s="65">
        <v>25</v>
      </c>
      <c r="B77" s="88" t="s">
        <v>110</v>
      </c>
      <c r="C77" s="55" t="s">
        <v>173</v>
      </c>
      <c r="D77" s="55" t="s">
        <v>83</v>
      </c>
      <c r="E77" s="56" t="s">
        <v>26</v>
      </c>
      <c r="F77" s="56" t="s">
        <v>37</v>
      </c>
      <c r="G77" s="57">
        <v>2</v>
      </c>
      <c r="H77" s="57">
        <f t="shared" si="1"/>
        <v>5047.8</v>
      </c>
      <c r="I77" s="57">
        <v>10095.6</v>
      </c>
      <c r="J77" s="55" t="s">
        <v>174</v>
      </c>
      <c r="K77" s="58" t="s">
        <v>32</v>
      </c>
      <c r="L77" s="179"/>
    </row>
    <row r="78" spans="1:12" s="40" customFormat="1" ht="45" x14ac:dyDescent="0.2">
      <c r="A78" s="65">
        <v>26</v>
      </c>
      <c r="B78" s="88" t="s">
        <v>111</v>
      </c>
      <c r="C78" s="55" t="s">
        <v>173</v>
      </c>
      <c r="D78" s="55" t="s">
        <v>83</v>
      </c>
      <c r="E78" s="56" t="s">
        <v>26</v>
      </c>
      <c r="F78" s="56" t="s">
        <v>37</v>
      </c>
      <c r="G78" s="57">
        <v>5</v>
      </c>
      <c r="H78" s="57">
        <f t="shared" si="1"/>
        <v>880.68000000000006</v>
      </c>
      <c r="I78" s="57">
        <v>4403.4000000000005</v>
      </c>
      <c r="J78" s="55" t="s">
        <v>174</v>
      </c>
      <c r="K78" s="58" t="s">
        <v>32</v>
      </c>
      <c r="L78" s="179"/>
    </row>
    <row r="79" spans="1:12" s="40" customFormat="1" ht="34.5" customHeight="1" x14ac:dyDescent="0.2">
      <c r="A79" s="65">
        <v>27</v>
      </c>
      <c r="B79" s="88" t="s">
        <v>112</v>
      </c>
      <c r="C79" s="55" t="s">
        <v>173</v>
      </c>
      <c r="D79" s="55" t="s">
        <v>83</v>
      </c>
      <c r="E79" s="56" t="s">
        <v>26</v>
      </c>
      <c r="F79" s="56" t="s">
        <v>37</v>
      </c>
      <c r="G79" s="57">
        <v>5</v>
      </c>
      <c r="H79" s="57">
        <f t="shared" si="1"/>
        <v>1825.8</v>
      </c>
      <c r="I79" s="57">
        <v>9129</v>
      </c>
      <c r="J79" s="55" t="s">
        <v>174</v>
      </c>
      <c r="K79" s="58" t="s">
        <v>32</v>
      </c>
      <c r="L79" s="179"/>
    </row>
    <row r="80" spans="1:12" s="40" customFormat="1" ht="34.5" customHeight="1" x14ac:dyDescent="0.2">
      <c r="A80" s="65">
        <v>28</v>
      </c>
      <c r="B80" s="88" t="s">
        <v>113</v>
      </c>
      <c r="C80" s="55" t="s">
        <v>173</v>
      </c>
      <c r="D80" s="55" t="s">
        <v>83</v>
      </c>
      <c r="E80" s="56" t="s">
        <v>26</v>
      </c>
      <c r="F80" s="56" t="s">
        <v>37</v>
      </c>
      <c r="G80" s="57">
        <v>15</v>
      </c>
      <c r="H80" s="57">
        <f t="shared" si="1"/>
        <v>118.14000000000001</v>
      </c>
      <c r="I80" s="57">
        <v>1772.1000000000001</v>
      </c>
      <c r="J80" s="55" t="s">
        <v>174</v>
      </c>
      <c r="K80" s="58" t="s">
        <v>32</v>
      </c>
      <c r="L80" s="179"/>
    </row>
    <row r="81" spans="1:12" s="40" customFormat="1" ht="34.5" customHeight="1" x14ac:dyDescent="0.2">
      <c r="A81" s="65">
        <v>29</v>
      </c>
      <c r="B81" s="88" t="s">
        <v>114</v>
      </c>
      <c r="C81" s="55" t="s">
        <v>173</v>
      </c>
      <c r="D81" s="55" t="s">
        <v>83</v>
      </c>
      <c r="E81" s="56" t="s">
        <v>26</v>
      </c>
      <c r="F81" s="56" t="s">
        <v>37</v>
      </c>
      <c r="G81" s="57">
        <v>1</v>
      </c>
      <c r="H81" s="57">
        <f t="shared" si="1"/>
        <v>12888</v>
      </c>
      <c r="I81" s="57">
        <v>12888</v>
      </c>
      <c r="J81" s="55" t="s">
        <v>174</v>
      </c>
      <c r="K81" s="58" t="s">
        <v>32</v>
      </c>
      <c r="L81" s="179"/>
    </row>
    <row r="82" spans="1:12" s="40" customFormat="1" ht="45" x14ac:dyDescent="0.2">
      <c r="A82" s="65">
        <v>30</v>
      </c>
      <c r="B82" s="88" t="s">
        <v>115</v>
      </c>
      <c r="C82" s="55" t="s">
        <v>173</v>
      </c>
      <c r="D82" s="55" t="s">
        <v>83</v>
      </c>
      <c r="E82" s="56" t="s">
        <v>26</v>
      </c>
      <c r="F82" s="56" t="s">
        <v>37</v>
      </c>
      <c r="G82" s="57">
        <v>5</v>
      </c>
      <c r="H82" s="57">
        <f t="shared" si="1"/>
        <v>5370</v>
      </c>
      <c r="I82" s="57">
        <v>26850</v>
      </c>
      <c r="J82" s="55" t="s">
        <v>174</v>
      </c>
      <c r="K82" s="58" t="s">
        <v>32</v>
      </c>
      <c r="L82" s="179"/>
    </row>
    <row r="83" spans="1:12" s="40" customFormat="1" ht="45" x14ac:dyDescent="0.2">
      <c r="A83" s="65">
        <v>31</v>
      </c>
      <c r="B83" s="88" t="s">
        <v>116</v>
      </c>
      <c r="C83" s="55" t="s">
        <v>173</v>
      </c>
      <c r="D83" s="55" t="s">
        <v>83</v>
      </c>
      <c r="E83" s="56" t="s">
        <v>26</v>
      </c>
      <c r="F83" s="56" t="s">
        <v>37</v>
      </c>
      <c r="G83" s="57">
        <v>5</v>
      </c>
      <c r="H83" s="57">
        <f t="shared" si="1"/>
        <v>5370</v>
      </c>
      <c r="I83" s="57">
        <v>26850</v>
      </c>
      <c r="J83" s="55" t="s">
        <v>174</v>
      </c>
      <c r="K83" s="58" t="s">
        <v>32</v>
      </c>
      <c r="L83" s="179"/>
    </row>
    <row r="84" spans="1:12" s="40" customFormat="1" ht="45" x14ac:dyDescent="0.2">
      <c r="A84" s="65">
        <v>32</v>
      </c>
      <c r="B84" s="88" t="s">
        <v>117</v>
      </c>
      <c r="C84" s="55" t="s">
        <v>173</v>
      </c>
      <c r="D84" s="55" t="s">
        <v>83</v>
      </c>
      <c r="E84" s="56" t="s">
        <v>26</v>
      </c>
      <c r="F84" s="56" t="s">
        <v>37</v>
      </c>
      <c r="G84" s="57">
        <v>5</v>
      </c>
      <c r="H84" s="57">
        <f t="shared" si="1"/>
        <v>5370</v>
      </c>
      <c r="I84" s="57">
        <v>26850</v>
      </c>
      <c r="J84" s="55" t="s">
        <v>174</v>
      </c>
      <c r="K84" s="58" t="s">
        <v>32</v>
      </c>
      <c r="L84" s="179"/>
    </row>
    <row r="85" spans="1:12" s="40" customFormat="1" ht="45" x14ac:dyDescent="0.2">
      <c r="A85" s="65">
        <v>33</v>
      </c>
      <c r="B85" s="88" t="s">
        <v>118</v>
      </c>
      <c r="C85" s="55" t="s">
        <v>173</v>
      </c>
      <c r="D85" s="55" t="s">
        <v>83</v>
      </c>
      <c r="E85" s="56" t="s">
        <v>26</v>
      </c>
      <c r="F85" s="56" t="s">
        <v>37</v>
      </c>
      <c r="G85" s="57">
        <v>20</v>
      </c>
      <c r="H85" s="57">
        <f t="shared" si="1"/>
        <v>7518</v>
      </c>
      <c r="I85" s="57">
        <v>150360</v>
      </c>
      <c r="J85" s="55" t="s">
        <v>174</v>
      </c>
      <c r="K85" s="58" t="s">
        <v>32</v>
      </c>
      <c r="L85" s="179"/>
    </row>
    <row r="86" spans="1:12" s="40" customFormat="1" ht="45" x14ac:dyDescent="0.2">
      <c r="A86" s="65">
        <v>34</v>
      </c>
      <c r="B86" s="89" t="s">
        <v>119</v>
      </c>
      <c r="C86" s="55" t="s">
        <v>173</v>
      </c>
      <c r="D86" s="55" t="s">
        <v>83</v>
      </c>
      <c r="E86" s="56" t="s">
        <v>26</v>
      </c>
      <c r="F86" s="56" t="s">
        <v>37</v>
      </c>
      <c r="G86" s="57">
        <v>5</v>
      </c>
      <c r="H86" s="57">
        <f t="shared" si="1"/>
        <v>343.68</v>
      </c>
      <c r="I86" s="57">
        <v>1718.4</v>
      </c>
      <c r="J86" s="55" t="s">
        <v>174</v>
      </c>
      <c r="K86" s="58" t="s">
        <v>32</v>
      </c>
      <c r="L86" s="179"/>
    </row>
    <row r="87" spans="1:12" s="40" customFormat="1" ht="45" x14ac:dyDescent="0.2">
      <c r="A87" s="65">
        <v>35</v>
      </c>
      <c r="B87" s="88" t="s">
        <v>120</v>
      </c>
      <c r="C87" s="55" t="s">
        <v>173</v>
      </c>
      <c r="D87" s="55" t="s">
        <v>83</v>
      </c>
      <c r="E87" s="56" t="s">
        <v>26</v>
      </c>
      <c r="F87" s="56" t="s">
        <v>37</v>
      </c>
      <c r="G87" s="57">
        <v>5</v>
      </c>
      <c r="H87" s="57">
        <f t="shared" si="1"/>
        <v>4510.8</v>
      </c>
      <c r="I87" s="57">
        <v>22554</v>
      </c>
      <c r="J87" s="55" t="s">
        <v>174</v>
      </c>
      <c r="K87" s="58" t="s">
        <v>32</v>
      </c>
      <c r="L87" s="179"/>
    </row>
    <row r="88" spans="1:12" s="40" customFormat="1" ht="45" x14ac:dyDescent="0.2">
      <c r="A88" s="65">
        <v>36</v>
      </c>
      <c r="B88" s="90" t="s">
        <v>121</v>
      </c>
      <c r="C88" s="55" t="s">
        <v>173</v>
      </c>
      <c r="D88" s="55" t="s">
        <v>83</v>
      </c>
      <c r="E88" s="56" t="s">
        <v>26</v>
      </c>
      <c r="F88" s="56" t="s">
        <v>37</v>
      </c>
      <c r="G88" s="57">
        <v>100</v>
      </c>
      <c r="H88" s="57">
        <f t="shared" si="1"/>
        <v>53.7</v>
      </c>
      <c r="I88" s="57">
        <v>5370</v>
      </c>
      <c r="J88" s="55" t="s">
        <v>174</v>
      </c>
      <c r="K88" s="58" t="s">
        <v>32</v>
      </c>
      <c r="L88" s="179"/>
    </row>
    <row r="89" spans="1:12" s="40" customFormat="1" ht="45" x14ac:dyDescent="0.2">
      <c r="A89" s="65">
        <v>37</v>
      </c>
      <c r="B89" s="90" t="s">
        <v>122</v>
      </c>
      <c r="C89" s="55" t="s">
        <v>173</v>
      </c>
      <c r="D89" s="55" t="s">
        <v>83</v>
      </c>
      <c r="E89" s="56" t="s">
        <v>26</v>
      </c>
      <c r="F89" s="56" t="s">
        <v>37</v>
      </c>
      <c r="G89" s="57">
        <v>50</v>
      </c>
      <c r="H89" s="57">
        <f t="shared" si="1"/>
        <v>214.8</v>
      </c>
      <c r="I89" s="57">
        <v>10740</v>
      </c>
      <c r="J89" s="55" t="s">
        <v>174</v>
      </c>
      <c r="K89" s="58" t="s">
        <v>32</v>
      </c>
      <c r="L89" s="179"/>
    </row>
    <row r="90" spans="1:12" s="40" customFormat="1" ht="45" x14ac:dyDescent="0.2">
      <c r="A90" s="65">
        <v>38</v>
      </c>
      <c r="B90" s="90" t="s">
        <v>123</v>
      </c>
      <c r="C90" s="55" t="s">
        <v>173</v>
      </c>
      <c r="D90" s="55" t="s">
        <v>83</v>
      </c>
      <c r="E90" s="56" t="s">
        <v>26</v>
      </c>
      <c r="F90" s="56" t="s">
        <v>37</v>
      </c>
      <c r="G90" s="57">
        <v>10</v>
      </c>
      <c r="H90" s="57">
        <f t="shared" si="1"/>
        <v>644.4</v>
      </c>
      <c r="I90" s="57">
        <v>6444</v>
      </c>
      <c r="J90" s="55" t="s">
        <v>174</v>
      </c>
      <c r="K90" s="58" t="s">
        <v>32</v>
      </c>
      <c r="L90" s="179"/>
    </row>
    <row r="91" spans="1:12" s="40" customFormat="1" ht="45" x14ac:dyDescent="0.2">
      <c r="A91" s="65">
        <v>39</v>
      </c>
      <c r="B91" s="90" t="s">
        <v>124</v>
      </c>
      <c r="C91" s="55" t="s">
        <v>173</v>
      </c>
      <c r="D91" s="55" t="s">
        <v>83</v>
      </c>
      <c r="E91" s="56" t="s">
        <v>26</v>
      </c>
      <c r="F91" s="56" t="s">
        <v>37</v>
      </c>
      <c r="G91" s="57">
        <v>10</v>
      </c>
      <c r="H91" s="57">
        <f t="shared" si="1"/>
        <v>2148</v>
      </c>
      <c r="I91" s="57">
        <v>21480</v>
      </c>
      <c r="J91" s="55" t="s">
        <v>174</v>
      </c>
      <c r="K91" s="58" t="s">
        <v>32</v>
      </c>
      <c r="L91" s="179"/>
    </row>
    <row r="92" spans="1:12" s="40" customFormat="1" ht="45" x14ac:dyDescent="0.2">
      <c r="A92" s="65">
        <v>40</v>
      </c>
      <c r="B92" s="90" t="s">
        <v>125</v>
      </c>
      <c r="C92" s="55" t="s">
        <v>173</v>
      </c>
      <c r="D92" s="55" t="s">
        <v>83</v>
      </c>
      <c r="E92" s="56" t="s">
        <v>26</v>
      </c>
      <c r="F92" s="56" t="s">
        <v>37</v>
      </c>
      <c r="G92" s="57">
        <v>15</v>
      </c>
      <c r="H92" s="57">
        <f t="shared" si="1"/>
        <v>2148.0000000000005</v>
      </c>
      <c r="I92" s="57">
        <v>32220.000000000004</v>
      </c>
      <c r="J92" s="55" t="s">
        <v>174</v>
      </c>
      <c r="K92" s="58" t="s">
        <v>32</v>
      </c>
      <c r="L92" s="179"/>
    </row>
    <row r="93" spans="1:12" s="40" customFormat="1" ht="45" x14ac:dyDescent="0.2">
      <c r="A93" s="65">
        <v>41</v>
      </c>
      <c r="B93" s="91" t="s">
        <v>126</v>
      </c>
      <c r="C93" s="55" t="s">
        <v>173</v>
      </c>
      <c r="D93" s="55" t="s">
        <v>83</v>
      </c>
      <c r="E93" s="56" t="s">
        <v>26</v>
      </c>
      <c r="F93" s="56" t="s">
        <v>37</v>
      </c>
      <c r="G93" s="57">
        <v>5</v>
      </c>
      <c r="H93" s="57">
        <f t="shared" si="1"/>
        <v>12888.000000000002</v>
      </c>
      <c r="I93" s="57">
        <v>64440.000000000007</v>
      </c>
      <c r="J93" s="55" t="s">
        <v>174</v>
      </c>
      <c r="K93" s="58" t="s">
        <v>32</v>
      </c>
      <c r="L93" s="179"/>
    </row>
    <row r="94" spans="1:12" s="40" customFormat="1" ht="45" x14ac:dyDescent="0.2">
      <c r="A94" s="65">
        <v>42</v>
      </c>
      <c r="B94" s="91" t="s">
        <v>127</v>
      </c>
      <c r="C94" s="55" t="s">
        <v>173</v>
      </c>
      <c r="D94" s="55" t="s">
        <v>83</v>
      </c>
      <c r="E94" s="56" t="s">
        <v>26</v>
      </c>
      <c r="F94" s="56" t="s">
        <v>37</v>
      </c>
      <c r="G94" s="57">
        <v>100</v>
      </c>
      <c r="H94" s="57">
        <f t="shared" si="1"/>
        <v>429.6</v>
      </c>
      <c r="I94" s="57">
        <v>42960</v>
      </c>
      <c r="J94" s="55" t="s">
        <v>174</v>
      </c>
      <c r="K94" s="58" t="s">
        <v>32</v>
      </c>
      <c r="L94" s="179"/>
    </row>
    <row r="95" spans="1:12" s="40" customFormat="1" ht="45" x14ac:dyDescent="0.2">
      <c r="A95" s="65">
        <v>43</v>
      </c>
      <c r="B95" s="92" t="s">
        <v>128</v>
      </c>
      <c r="C95" s="55" t="s">
        <v>173</v>
      </c>
      <c r="D95" s="55" t="s">
        <v>83</v>
      </c>
      <c r="E95" s="56" t="s">
        <v>26</v>
      </c>
      <c r="F95" s="56" t="s">
        <v>37</v>
      </c>
      <c r="G95" s="57">
        <v>15</v>
      </c>
      <c r="H95" s="57">
        <f t="shared" si="1"/>
        <v>537.00000000000011</v>
      </c>
      <c r="I95" s="57">
        <v>8055.0000000000009</v>
      </c>
      <c r="J95" s="55" t="s">
        <v>174</v>
      </c>
      <c r="K95" s="58" t="s">
        <v>32</v>
      </c>
      <c r="L95" s="179"/>
    </row>
    <row r="96" spans="1:12" s="40" customFormat="1" ht="45" x14ac:dyDescent="0.2">
      <c r="A96" s="65">
        <v>44</v>
      </c>
      <c r="B96" s="92" t="s">
        <v>129</v>
      </c>
      <c r="C96" s="55" t="s">
        <v>173</v>
      </c>
      <c r="D96" s="55" t="s">
        <v>83</v>
      </c>
      <c r="E96" s="56" t="s">
        <v>26</v>
      </c>
      <c r="F96" s="56" t="s">
        <v>37</v>
      </c>
      <c r="G96" s="57">
        <v>5</v>
      </c>
      <c r="H96" s="57">
        <f t="shared" si="1"/>
        <v>537</v>
      </c>
      <c r="I96" s="57">
        <v>2685</v>
      </c>
      <c r="J96" s="55" t="s">
        <v>174</v>
      </c>
      <c r="K96" s="58" t="s">
        <v>32</v>
      </c>
      <c r="L96" s="179"/>
    </row>
    <row r="97" spans="1:12" s="40" customFormat="1" ht="45" x14ac:dyDescent="0.2">
      <c r="A97" s="65">
        <v>45</v>
      </c>
      <c r="B97" s="92" t="s">
        <v>130</v>
      </c>
      <c r="C97" s="55" t="s">
        <v>173</v>
      </c>
      <c r="D97" s="55" t="s">
        <v>83</v>
      </c>
      <c r="E97" s="56" t="s">
        <v>26</v>
      </c>
      <c r="F97" s="56" t="s">
        <v>37</v>
      </c>
      <c r="G97" s="57">
        <v>5</v>
      </c>
      <c r="H97" s="57">
        <f t="shared" si="1"/>
        <v>4296</v>
      </c>
      <c r="I97" s="57">
        <v>21480</v>
      </c>
      <c r="J97" s="55" t="s">
        <v>174</v>
      </c>
      <c r="K97" s="58" t="s">
        <v>32</v>
      </c>
      <c r="L97" s="179"/>
    </row>
    <row r="98" spans="1:12" s="40" customFormat="1" ht="45" x14ac:dyDescent="0.2">
      <c r="A98" s="65">
        <v>46</v>
      </c>
      <c r="B98" s="92" t="s">
        <v>131</v>
      </c>
      <c r="C98" s="55" t="s">
        <v>173</v>
      </c>
      <c r="D98" s="55" t="s">
        <v>83</v>
      </c>
      <c r="E98" s="56" t="s">
        <v>26</v>
      </c>
      <c r="F98" s="56" t="s">
        <v>37</v>
      </c>
      <c r="G98" s="57">
        <v>20</v>
      </c>
      <c r="H98" s="57">
        <f t="shared" si="1"/>
        <v>751.80000000000007</v>
      </c>
      <c r="I98" s="57">
        <v>15036.000000000002</v>
      </c>
      <c r="J98" s="55" t="s">
        <v>174</v>
      </c>
      <c r="K98" s="58" t="s">
        <v>32</v>
      </c>
      <c r="L98" s="179"/>
    </row>
    <row r="99" spans="1:12" s="40" customFormat="1" ht="45" x14ac:dyDescent="0.2">
      <c r="A99" s="65">
        <v>47</v>
      </c>
      <c r="B99" s="92" t="s">
        <v>132</v>
      </c>
      <c r="C99" s="55" t="s">
        <v>173</v>
      </c>
      <c r="D99" s="55" t="s">
        <v>83</v>
      </c>
      <c r="E99" s="56" t="s">
        <v>26</v>
      </c>
      <c r="F99" s="56" t="s">
        <v>37</v>
      </c>
      <c r="G99" s="57">
        <v>5</v>
      </c>
      <c r="H99" s="57">
        <f t="shared" si="1"/>
        <v>5370</v>
      </c>
      <c r="I99" s="57">
        <v>26850</v>
      </c>
      <c r="J99" s="55" t="s">
        <v>174</v>
      </c>
      <c r="K99" s="58" t="s">
        <v>32</v>
      </c>
      <c r="L99" s="179"/>
    </row>
    <row r="100" spans="1:12" s="40" customFormat="1" ht="45" x14ac:dyDescent="0.2">
      <c r="A100" s="65">
        <v>48</v>
      </c>
      <c r="B100" s="92" t="s">
        <v>133</v>
      </c>
      <c r="C100" s="55" t="s">
        <v>173</v>
      </c>
      <c r="D100" s="55" t="s">
        <v>83</v>
      </c>
      <c r="E100" s="56" t="s">
        <v>26</v>
      </c>
      <c r="F100" s="56" t="s">
        <v>37</v>
      </c>
      <c r="G100" s="57">
        <v>20</v>
      </c>
      <c r="H100" s="57">
        <f t="shared" si="1"/>
        <v>859.2</v>
      </c>
      <c r="I100" s="57">
        <v>17184</v>
      </c>
      <c r="J100" s="55" t="s">
        <v>174</v>
      </c>
      <c r="K100" s="58" t="s">
        <v>32</v>
      </c>
      <c r="L100" s="179"/>
    </row>
    <row r="101" spans="1:12" s="40" customFormat="1" ht="45" x14ac:dyDescent="0.2">
      <c r="A101" s="65">
        <v>49</v>
      </c>
      <c r="B101" s="92" t="s">
        <v>134</v>
      </c>
      <c r="C101" s="55" t="s">
        <v>173</v>
      </c>
      <c r="D101" s="55" t="s">
        <v>83</v>
      </c>
      <c r="E101" s="56" t="s">
        <v>26</v>
      </c>
      <c r="F101" s="56" t="s">
        <v>37</v>
      </c>
      <c r="G101" s="57">
        <v>5</v>
      </c>
      <c r="H101" s="57">
        <f t="shared" si="1"/>
        <v>1611.0000000000002</v>
      </c>
      <c r="I101" s="57">
        <v>8055.0000000000009</v>
      </c>
      <c r="J101" s="55" t="s">
        <v>174</v>
      </c>
      <c r="K101" s="58" t="s">
        <v>32</v>
      </c>
      <c r="L101" s="179"/>
    </row>
    <row r="102" spans="1:12" s="40" customFormat="1" ht="45" x14ac:dyDescent="0.2">
      <c r="A102" s="65">
        <v>50</v>
      </c>
      <c r="B102" s="92" t="s">
        <v>135</v>
      </c>
      <c r="C102" s="55" t="s">
        <v>173</v>
      </c>
      <c r="D102" s="55" t="s">
        <v>83</v>
      </c>
      <c r="E102" s="56" t="s">
        <v>26</v>
      </c>
      <c r="F102" s="56" t="s">
        <v>37</v>
      </c>
      <c r="G102" s="57">
        <v>30</v>
      </c>
      <c r="H102" s="57">
        <f t="shared" si="1"/>
        <v>268.50000000000006</v>
      </c>
      <c r="I102" s="57">
        <v>8055.0000000000009</v>
      </c>
      <c r="J102" s="55" t="s">
        <v>174</v>
      </c>
      <c r="K102" s="58" t="s">
        <v>32</v>
      </c>
      <c r="L102" s="179"/>
    </row>
    <row r="103" spans="1:12" s="40" customFormat="1" ht="45" x14ac:dyDescent="0.2">
      <c r="A103" s="65">
        <v>51</v>
      </c>
      <c r="B103" s="92" t="s">
        <v>136</v>
      </c>
      <c r="C103" s="55" t="s">
        <v>173</v>
      </c>
      <c r="D103" s="55" t="s">
        <v>83</v>
      </c>
      <c r="E103" s="56" t="s">
        <v>26</v>
      </c>
      <c r="F103" s="56" t="s">
        <v>37</v>
      </c>
      <c r="G103" s="57">
        <v>10</v>
      </c>
      <c r="H103" s="57">
        <f t="shared" si="1"/>
        <v>537</v>
      </c>
      <c r="I103" s="57">
        <v>5370</v>
      </c>
      <c r="J103" s="55" t="s">
        <v>174</v>
      </c>
      <c r="K103" s="58" t="s">
        <v>32</v>
      </c>
      <c r="L103" s="179"/>
    </row>
    <row r="104" spans="1:12" s="40" customFormat="1" ht="45" x14ac:dyDescent="0.2">
      <c r="A104" s="65">
        <v>52</v>
      </c>
      <c r="B104" s="92" t="s">
        <v>137</v>
      </c>
      <c r="C104" s="55" t="s">
        <v>173</v>
      </c>
      <c r="D104" s="55" t="s">
        <v>83</v>
      </c>
      <c r="E104" s="56" t="s">
        <v>26</v>
      </c>
      <c r="F104" s="56" t="s">
        <v>37</v>
      </c>
      <c r="G104" s="57">
        <v>10</v>
      </c>
      <c r="H104" s="57">
        <f t="shared" si="1"/>
        <v>1288.8</v>
      </c>
      <c r="I104" s="57">
        <v>12888</v>
      </c>
      <c r="J104" s="55" t="s">
        <v>174</v>
      </c>
      <c r="K104" s="58" t="s">
        <v>32</v>
      </c>
      <c r="L104" s="179"/>
    </row>
    <row r="105" spans="1:12" s="40" customFormat="1" ht="45" x14ac:dyDescent="0.2">
      <c r="A105" s="65">
        <v>53</v>
      </c>
      <c r="B105" s="92" t="s">
        <v>138</v>
      </c>
      <c r="C105" s="55" t="s">
        <v>173</v>
      </c>
      <c r="D105" s="55" t="s">
        <v>83</v>
      </c>
      <c r="E105" s="56" t="s">
        <v>26</v>
      </c>
      <c r="F105" s="56" t="s">
        <v>37</v>
      </c>
      <c r="G105" s="57">
        <v>30</v>
      </c>
      <c r="H105" s="57">
        <f t="shared" si="1"/>
        <v>1288.8</v>
      </c>
      <c r="I105" s="57">
        <v>38664</v>
      </c>
      <c r="J105" s="55" t="s">
        <v>174</v>
      </c>
      <c r="K105" s="58" t="s">
        <v>32</v>
      </c>
      <c r="L105" s="179"/>
    </row>
    <row r="106" spans="1:12" s="40" customFormat="1" ht="45" x14ac:dyDescent="0.2">
      <c r="A106" s="65">
        <v>54</v>
      </c>
      <c r="B106" s="92" t="s">
        <v>139</v>
      </c>
      <c r="C106" s="55" t="s">
        <v>173</v>
      </c>
      <c r="D106" s="55" t="s">
        <v>83</v>
      </c>
      <c r="E106" s="56" t="s">
        <v>26</v>
      </c>
      <c r="F106" s="56" t="s">
        <v>37</v>
      </c>
      <c r="G106" s="57">
        <v>40</v>
      </c>
      <c r="H106" s="57">
        <f t="shared" si="1"/>
        <v>1288.8</v>
      </c>
      <c r="I106" s="57">
        <v>51552</v>
      </c>
      <c r="J106" s="55" t="s">
        <v>174</v>
      </c>
      <c r="K106" s="58" t="s">
        <v>32</v>
      </c>
      <c r="L106" s="179"/>
    </row>
    <row r="107" spans="1:12" s="40" customFormat="1" ht="45" x14ac:dyDescent="0.2">
      <c r="A107" s="65">
        <v>55</v>
      </c>
      <c r="B107" s="92" t="s">
        <v>140</v>
      </c>
      <c r="C107" s="55" t="s">
        <v>173</v>
      </c>
      <c r="D107" s="55" t="s">
        <v>83</v>
      </c>
      <c r="E107" s="56" t="s">
        <v>26</v>
      </c>
      <c r="F107" s="56" t="s">
        <v>37</v>
      </c>
      <c r="G107" s="57">
        <v>10</v>
      </c>
      <c r="H107" s="57">
        <f t="shared" si="1"/>
        <v>1074</v>
      </c>
      <c r="I107" s="57">
        <v>10740</v>
      </c>
      <c r="J107" s="55" t="s">
        <v>174</v>
      </c>
      <c r="K107" s="58" t="s">
        <v>32</v>
      </c>
      <c r="L107" s="179"/>
    </row>
    <row r="108" spans="1:12" s="40" customFormat="1" ht="45" x14ac:dyDescent="0.2">
      <c r="A108" s="65">
        <v>56</v>
      </c>
      <c r="B108" s="92" t="s">
        <v>141</v>
      </c>
      <c r="C108" s="55" t="s">
        <v>173</v>
      </c>
      <c r="D108" s="55" t="s">
        <v>83</v>
      </c>
      <c r="E108" s="56" t="s">
        <v>26</v>
      </c>
      <c r="F108" s="56" t="s">
        <v>37</v>
      </c>
      <c r="G108" s="57">
        <v>30</v>
      </c>
      <c r="H108" s="57">
        <f t="shared" si="1"/>
        <v>1074.0000000000002</v>
      </c>
      <c r="I108" s="57">
        <v>32220.000000000004</v>
      </c>
      <c r="J108" s="55" t="s">
        <v>174</v>
      </c>
      <c r="K108" s="58" t="s">
        <v>32</v>
      </c>
      <c r="L108" s="179"/>
    </row>
    <row r="109" spans="1:12" s="40" customFormat="1" ht="45" x14ac:dyDescent="0.2">
      <c r="A109" s="65">
        <v>57</v>
      </c>
      <c r="B109" s="92" t="s">
        <v>142</v>
      </c>
      <c r="C109" s="55" t="s">
        <v>173</v>
      </c>
      <c r="D109" s="55" t="s">
        <v>83</v>
      </c>
      <c r="E109" s="56" t="s">
        <v>26</v>
      </c>
      <c r="F109" s="56" t="s">
        <v>37</v>
      </c>
      <c r="G109" s="57">
        <v>30</v>
      </c>
      <c r="H109" s="57">
        <f t="shared" si="1"/>
        <v>322.2</v>
      </c>
      <c r="I109" s="57">
        <v>9666</v>
      </c>
      <c r="J109" s="55" t="s">
        <v>174</v>
      </c>
      <c r="K109" s="58" t="s">
        <v>32</v>
      </c>
      <c r="L109" s="179"/>
    </row>
    <row r="110" spans="1:12" s="40" customFormat="1" ht="45" x14ac:dyDescent="0.2">
      <c r="A110" s="65">
        <v>58</v>
      </c>
      <c r="B110" s="92" t="s">
        <v>143</v>
      </c>
      <c r="C110" s="55" t="s">
        <v>173</v>
      </c>
      <c r="D110" s="55" t="s">
        <v>83</v>
      </c>
      <c r="E110" s="56" t="s">
        <v>26</v>
      </c>
      <c r="F110" s="56" t="s">
        <v>37</v>
      </c>
      <c r="G110" s="57">
        <v>10</v>
      </c>
      <c r="H110" s="57">
        <f t="shared" si="1"/>
        <v>751.80000000000007</v>
      </c>
      <c r="I110" s="57">
        <v>7518.0000000000009</v>
      </c>
      <c r="J110" s="55" t="s">
        <v>174</v>
      </c>
      <c r="K110" s="58" t="s">
        <v>32</v>
      </c>
      <c r="L110" s="179"/>
    </row>
    <row r="111" spans="1:12" s="40" customFormat="1" ht="45" x14ac:dyDescent="0.2">
      <c r="A111" s="65">
        <v>59</v>
      </c>
      <c r="B111" s="92" t="s">
        <v>144</v>
      </c>
      <c r="C111" s="55" t="s">
        <v>173</v>
      </c>
      <c r="D111" s="55" t="s">
        <v>83</v>
      </c>
      <c r="E111" s="56" t="s">
        <v>26</v>
      </c>
      <c r="F111" s="56" t="s">
        <v>37</v>
      </c>
      <c r="G111" s="57">
        <v>1000</v>
      </c>
      <c r="H111" s="57">
        <f t="shared" si="1"/>
        <v>161.1</v>
      </c>
      <c r="I111" s="57">
        <v>161100</v>
      </c>
      <c r="J111" s="55" t="s">
        <v>174</v>
      </c>
      <c r="K111" s="58" t="s">
        <v>32</v>
      </c>
      <c r="L111" s="179"/>
    </row>
    <row r="112" spans="1:12" s="40" customFormat="1" ht="45" x14ac:dyDescent="0.2">
      <c r="A112" s="65">
        <v>60</v>
      </c>
      <c r="B112" s="92" t="s">
        <v>145</v>
      </c>
      <c r="C112" s="55" t="s">
        <v>173</v>
      </c>
      <c r="D112" s="55" t="s">
        <v>83</v>
      </c>
      <c r="E112" s="56" t="s">
        <v>26</v>
      </c>
      <c r="F112" s="56" t="s">
        <v>37</v>
      </c>
      <c r="G112" s="57">
        <v>10</v>
      </c>
      <c r="H112" s="57">
        <f t="shared" si="1"/>
        <v>1074</v>
      </c>
      <c r="I112" s="57">
        <v>10740</v>
      </c>
      <c r="J112" s="55" t="s">
        <v>174</v>
      </c>
      <c r="K112" s="58" t="s">
        <v>32</v>
      </c>
      <c r="L112" s="179"/>
    </row>
    <row r="113" spans="1:12" s="40" customFormat="1" ht="45" x14ac:dyDescent="0.2">
      <c r="A113" s="65">
        <v>61</v>
      </c>
      <c r="B113" s="92" t="s">
        <v>146</v>
      </c>
      <c r="C113" s="55" t="s">
        <v>173</v>
      </c>
      <c r="D113" s="55" t="s">
        <v>83</v>
      </c>
      <c r="E113" s="56" t="s">
        <v>26</v>
      </c>
      <c r="F113" s="56" t="s">
        <v>37</v>
      </c>
      <c r="G113" s="57">
        <v>20</v>
      </c>
      <c r="H113" s="57">
        <f t="shared" si="1"/>
        <v>1074</v>
      </c>
      <c r="I113" s="57">
        <v>21480</v>
      </c>
      <c r="J113" s="55" t="s">
        <v>174</v>
      </c>
      <c r="K113" s="58" t="s">
        <v>32</v>
      </c>
      <c r="L113" s="179"/>
    </row>
    <row r="114" spans="1:12" s="40" customFormat="1" ht="45" x14ac:dyDescent="0.2">
      <c r="A114" s="65">
        <v>62</v>
      </c>
      <c r="B114" s="92" t="s">
        <v>147</v>
      </c>
      <c r="C114" s="55" t="s">
        <v>173</v>
      </c>
      <c r="D114" s="55" t="s">
        <v>83</v>
      </c>
      <c r="E114" s="56" t="s">
        <v>26</v>
      </c>
      <c r="F114" s="56" t="s">
        <v>37</v>
      </c>
      <c r="G114" s="57">
        <v>500</v>
      </c>
      <c r="H114" s="57">
        <f t="shared" si="1"/>
        <v>537</v>
      </c>
      <c r="I114" s="57">
        <v>268500</v>
      </c>
      <c r="J114" s="55" t="s">
        <v>174</v>
      </c>
      <c r="K114" s="58" t="s">
        <v>32</v>
      </c>
      <c r="L114" s="179"/>
    </row>
    <row r="115" spans="1:12" s="40" customFormat="1" ht="45" x14ac:dyDescent="0.2">
      <c r="A115" s="65">
        <v>63</v>
      </c>
      <c r="B115" s="92" t="s">
        <v>148</v>
      </c>
      <c r="C115" s="55" t="s">
        <v>173</v>
      </c>
      <c r="D115" s="55" t="s">
        <v>83</v>
      </c>
      <c r="E115" s="56" t="s">
        <v>26</v>
      </c>
      <c r="F115" s="56" t="s">
        <v>37</v>
      </c>
      <c r="G115" s="57">
        <v>1000</v>
      </c>
      <c r="H115" s="57">
        <f t="shared" si="1"/>
        <v>322.2</v>
      </c>
      <c r="I115" s="57">
        <v>322200</v>
      </c>
      <c r="J115" s="55" t="s">
        <v>174</v>
      </c>
      <c r="K115" s="58" t="s">
        <v>32</v>
      </c>
      <c r="L115" s="179"/>
    </row>
    <row r="116" spans="1:12" s="40" customFormat="1" ht="45" x14ac:dyDescent="0.2">
      <c r="A116" s="65">
        <v>64</v>
      </c>
      <c r="B116" s="92" t="s">
        <v>149</v>
      </c>
      <c r="C116" s="55" t="s">
        <v>173</v>
      </c>
      <c r="D116" s="55" t="s">
        <v>83</v>
      </c>
      <c r="E116" s="56" t="s">
        <v>26</v>
      </c>
      <c r="F116" s="56" t="s">
        <v>37</v>
      </c>
      <c r="G116" s="57">
        <v>60</v>
      </c>
      <c r="H116" s="57">
        <f t="shared" si="1"/>
        <v>644.4</v>
      </c>
      <c r="I116" s="57">
        <v>38664</v>
      </c>
      <c r="J116" s="55" t="s">
        <v>174</v>
      </c>
      <c r="K116" s="58" t="s">
        <v>32</v>
      </c>
      <c r="L116" s="179"/>
    </row>
    <row r="117" spans="1:12" s="40" customFormat="1" ht="45" x14ac:dyDescent="0.2">
      <c r="A117" s="65">
        <v>65</v>
      </c>
      <c r="B117" s="92" t="s">
        <v>150</v>
      </c>
      <c r="C117" s="55" t="s">
        <v>173</v>
      </c>
      <c r="D117" s="55" t="s">
        <v>83</v>
      </c>
      <c r="E117" s="56" t="s">
        <v>26</v>
      </c>
      <c r="F117" s="56" t="s">
        <v>37</v>
      </c>
      <c r="G117" s="57">
        <v>26</v>
      </c>
      <c r="H117" s="57">
        <f t="shared" si="1"/>
        <v>1611</v>
      </c>
      <c r="I117" s="57">
        <v>41886</v>
      </c>
      <c r="J117" s="55" t="s">
        <v>174</v>
      </c>
      <c r="K117" s="58" t="s">
        <v>32</v>
      </c>
      <c r="L117" s="179"/>
    </row>
    <row r="118" spans="1:12" s="40" customFormat="1" ht="45" x14ac:dyDescent="0.2">
      <c r="A118" s="65">
        <v>66</v>
      </c>
      <c r="B118" s="92" t="s">
        <v>151</v>
      </c>
      <c r="C118" s="55" t="s">
        <v>173</v>
      </c>
      <c r="D118" s="55" t="s">
        <v>83</v>
      </c>
      <c r="E118" s="56" t="s">
        <v>26</v>
      </c>
      <c r="F118" s="56" t="s">
        <v>37</v>
      </c>
      <c r="G118" s="57">
        <v>10</v>
      </c>
      <c r="H118" s="57">
        <f t="shared" si="1"/>
        <v>2148</v>
      </c>
      <c r="I118" s="57">
        <v>21480</v>
      </c>
      <c r="J118" s="55" t="s">
        <v>174</v>
      </c>
      <c r="K118" s="58" t="s">
        <v>32</v>
      </c>
      <c r="L118" s="179"/>
    </row>
    <row r="119" spans="1:12" s="40" customFormat="1" ht="45" x14ac:dyDescent="0.2">
      <c r="A119" s="65">
        <v>67</v>
      </c>
      <c r="B119" s="92" t="s">
        <v>152</v>
      </c>
      <c r="C119" s="55" t="s">
        <v>173</v>
      </c>
      <c r="D119" s="55" t="s">
        <v>83</v>
      </c>
      <c r="E119" s="56" t="s">
        <v>26</v>
      </c>
      <c r="F119" s="56" t="s">
        <v>37</v>
      </c>
      <c r="G119" s="57">
        <v>10</v>
      </c>
      <c r="H119" s="57">
        <f t="shared" si="1"/>
        <v>2577.6</v>
      </c>
      <c r="I119" s="57">
        <v>25776</v>
      </c>
      <c r="J119" s="55" t="s">
        <v>174</v>
      </c>
      <c r="K119" s="58" t="s">
        <v>32</v>
      </c>
      <c r="L119" s="179"/>
    </row>
    <row r="120" spans="1:12" s="40" customFormat="1" ht="45" x14ac:dyDescent="0.2">
      <c r="A120" s="65">
        <v>68</v>
      </c>
      <c r="B120" s="92" t="s">
        <v>153</v>
      </c>
      <c r="C120" s="55" t="s">
        <v>173</v>
      </c>
      <c r="D120" s="55" t="s">
        <v>83</v>
      </c>
      <c r="E120" s="56" t="s">
        <v>26</v>
      </c>
      <c r="F120" s="56" t="s">
        <v>37</v>
      </c>
      <c r="G120" s="57">
        <v>10</v>
      </c>
      <c r="H120" s="57">
        <f t="shared" si="1"/>
        <v>2792.4</v>
      </c>
      <c r="I120" s="57">
        <v>27924</v>
      </c>
      <c r="J120" s="55" t="s">
        <v>174</v>
      </c>
      <c r="K120" s="58" t="s">
        <v>32</v>
      </c>
      <c r="L120" s="179"/>
    </row>
    <row r="121" spans="1:12" s="40" customFormat="1" ht="45" x14ac:dyDescent="0.2">
      <c r="A121" s="65">
        <v>69</v>
      </c>
      <c r="B121" s="92" t="s">
        <v>154</v>
      </c>
      <c r="C121" s="55" t="s">
        <v>173</v>
      </c>
      <c r="D121" s="55" t="s">
        <v>83</v>
      </c>
      <c r="E121" s="56" t="s">
        <v>26</v>
      </c>
      <c r="F121" s="56" t="s">
        <v>37</v>
      </c>
      <c r="G121" s="57">
        <v>10</v>
      </c>
      <c r="H121" s="57">
        <f t="shared" si="1"/>
        <v>322.2</v>
      </c>
      <c r="I121" s="57">
        <v>3222</v>
      </c>
      <c r="J121" s="55" t="s">
        <v>174</v>
      </c>
      <c r="K121" s="58" t="s">
        <v>32</v>
      </c>
      <c r="L121" s="179"/>
    </row>
    <row r="122" spans="1:12" s="40" customFormat="1" ht="45" x14ac:dyDescent="0.2">
      <c r="A122" s="65">
        <v>70</v>
      </c>
      <c r="B122" s="92" t="s">
        <v>155</v>
      </c>
      <c r="C122" s="55" t="s">
        <v>173</v>
      </c>
      <c r="D122" s="55" t="s">
        <v>83</v>
      </c>
      <c r="E122" s="56" t="s">
        <v>26</v>
      </c>
      <c r="F122" s="56" t="s">
        <v>37</v>
      </c>
      <c r="G122" s="57">
        <v>10</v>
      </c>
      <c r="H122" s="57">
        <f t="shared" si="1"/>
        <v>322.2</v>
      </c>
      <c r="I122" s="57">
        <v>3222</v>
      </c>
      <c r="J122" s="55" t="s">
        <v>174</v>
      </c>
      <c r="K122" s="58" t="s">
        <v>32</v>
      </c>
      <c r="L122" s="179"/>
    </row>
    <row r="123" spans="1:12" s="40" customFormat="1" ht="45" x14ac:dyDescent="0.2">
      <c r="A123" s="65">
        <v>71</v>
      </c>
      <c r="B123" s="92" t="s">
        <v>156</v>
      </c>
      <c r="C123" s="55" t="s">
        <v>173</v>
      </c>
      <c r="D123" s="55" t="s">
        <v>83</v>
      </c>
      <c r="E123" s="56" t="s">
        <v>26</v>
      </c>
      <c r="F123" s="56" t="s">
        <v>37</v>
      </c>
      <c r="G123" s="57">
        <v>10</v>
      </c>
      <c r="H123" s="57">
        <f t="shared" si="1"/>
        <v>322.2</v>
      </c>
      <c r="I123" s="57">
        <v>3222</v>
      </c>
      <c r="J123" s="55" t="s">
        <v>174</v>
      </c>
      <c r="K123" s="58" t="s">
        <v>32</v>
      </c>
      <c r="L123" s="179"/>
    </row>
    <row r="124" spans="1:12" s="40" customFormat="1" ht="45" x14ac:dyDescent="0.2">
      <c r="A124" s="65">
        <v>72</v>
      </c>
      <c r="B124" s="92" t="s">
        <v>157</v>
      </c>
      <c r="C124" s="55" t="s">
        <v>173</v>
      </c>
      <c r="D124" s="55" t="s">
        <v>83</v>
      </c>
      <c r="E124" s="56" t="s">
        <v>26</v>
      </c>
      <c r="F124" s="56" t="s">
        <v>37</v>
      </c>
      <c r="G124" s="57">
        <v>5</v>
      </c>
      <c r="H124" s="57">
        <f t="shared" si="1"/>
        <v>322.2</v>
      </c>
      <c r="I124" s="57">
        <v>1611</v>
      </c>
      <c r="J124" s="55" t="s">
        <v>174</v>
      </c>
      <c r="K124" s="58" t="s">
        <v>32</v>
      </c>
      <c r="L124" s="179"/>
    </row>
    <row r="125" spans="1:12" s="40" customFormat="1" ht="45" x14ac:dyDescent="0.2">
      <c r="A125" s="65">
        <v>73</v>
      </c>
      <c r="B125" s="92" t="s">
        <v>158</v>
      </c>
      <c r="C125" s="55" t="s">
        <v>173</v>
      </c>
      <c r="D125" s="55" t="s">
        <v>83</v>
      </c>
      <c r="E125" s="56" t="s">
        <v>26</v>
      </c>
      <c r="F125" s="56" t="s">
        <v>37</v>
      </c>
      <c r="G125" s="57">
        <v>150</v>
      </c>
      <c r="H125" s="57">
        <f t="shared" si="1"/>
        <v>537</v>
      </c>
      <c r="I125" s="57">
        <v>80550</v>
      </c>
      <c r="J125" s="55" t="s">
        <v>174</v>
      </c>
      <c r="K125" s="58" t="s">
        <v>32</v>
      </c>
      <c r="L125" s="179"/>
    </row>
    <row r="126" spans="1:12" s="40" customFormat="1" ht="45" x14ac:dyDescent="0.2">
      <c r="A126" s="65">
        <v>74</v>
      </c>
      <c r="B126" s="92" t="s">
        <v>159</v>
      </c>
      <c r="C126" s="55" t="s">
        <v>173</v>
      </c>
      <c r="D126" s="55" t="s">
        <v>83</v>
      </c>
      <c r="E126" s="56" t="s">
        <v>26</v>
      </c>
      <c r="F126" s="56" t="s">
        <v>37</v>
      </c>
      <c r="G126" s="57">
        <v>75</v>
      </c>
      <c r="H126" s="57">
        <f t="shared" si="1"/>
        <v>751.8</v>
      </c>
      <c r="I126" s="57">
        <v>56385</v>
      </c>
      <c r="J126" s="55" t="s">
        <v>174</v>
      </c>
      <c r="K126" s="58" t="s">
        <v>32</v>
      </c>
      <c r="L126" s="179"/>
    </row>
    <row r="127" spans="1:12" s="40" customFormat="1" ht="45" x14ac:dyDescent="0.2">
      <c r="A127" s="65">
        <v>75</v>
      </c>
      <c r="B127" s="92" t="s">
        <v>160</v>
      </c>
      <c r="C127" s="55" t="s">
        <v>173</v>
      </c>
      <c r="D127" s="55" t="s">
        <v>83</v>
      </c>
      <c r="E127" s="56" t="s">
        <v>26</v>
      </c>
      <c r="F127" s="56" t="s">
        <v>37</v>
      </c>
      <c r="G127" s="57">
        <v>6</v>
      </c>
      <c r="H127" s="57">
        <f t="shared" si="1"/>
        <v>5370.0000000000009</v>
      </c>
      <c r="I127" s="57">
        <v>32220.000000000004</v>
      </c>
      <c r="J127" s="55" t="s">
        <v>174</v>
      </c>
      <c r="K127" s="58" t="s">
        <v>32</v>
      </c>
      <c r="L127" s="179"/>
    </row>
    <row r="128" spans="1:12" s="40" customFormat="1" ht="45" x14ac:dyDescent="0.2">
      <c r="A128" s="65">
        <v>76</v>
      </c>
      <c r="B128" s="92" t="s">
        <v>161</v>
      </c>
      <c r="C128" s="55" t="s">
        <v>173</v>
      </c>
      <c r="D128" s="55" t="s">
        <v>83</v>
      </c>
      <c r="E128" s="56" t="s">
        <v>26</v>
      </c>
      <c r="F128" s="56" t="s">
        <v>37</v>
      </c>
      <c r="G128" s="57">
        <v>1</v>
      </c>
      <c r="H128" s="57">
        <f t="shared" si="1"/>
        <v>32220.000000000004</v>
      </c>
      <c r="I128" s="57">
        <v>32220.000000000004</v>
      </c>
      <c r="J128" s="55" t="s">
        <v>174</v>
      </c>
      <c r="K128" s="58" t="s">
        <v>32</v>
      </c>
      <c r="L128" s="179"/>
    </row>
    <row r="129" spans="1:13" s="40" customFormat="1" ht="45" x14ac:dyDescent="0.2">
      <c r="A129" s="65">
        <v>77</v>
      </c>
      <c r="B129" s="92" t="s">
        <v>162</v>
      </c>
      <c r="C129" s="55" t="s">
        <v>173</v>
      </c>
      <c r="D129" s="55" t="s">
        <v>83</v>
      </c>
      <c r="E129" s="56" t="s">
        <v>26</v>
      </c>
      <c r="F129" s="56" t="s">
        <v>37</v>
      </c>
      <c r="G129" s="57">
        <v>1</v>
      </c>
      <c r="H129" s="57">
        <f t="shared" si="1"/>
        <v>10740</v>
      </c>
      <c r="I129" s="57">
        <v>10740</v>
      </c>
      <c r="J129" s="55" t="s">
        <v>174</v>
      </c>
      <c r="K129" s="58" t="s">
        <v>32</v>
      </c>
      <c r="L129" s="179"/>
    </row>
    <row r="130" spans="1:13" s="40" customFormat="1" ht="28.5" customHeight="1" x14ac:dyDescent="0.2">
      <c r="A130" s="65">
        <v>78</v>
      </c>
      <c r="B130" s="92" t="s">
        <v>163</v>
      </c>
      <c r="C130" s="55" t="s">
        <v>173</v>
      </c>
      <c r="D130" s="55" t="s">
        <v>83</v>
      </c>
      <c r="E130" s="56" t="s">
        <v>26</v>
      </c>
      <c r="F130" s="56" t="s">
        <v>37</v>
      </c>
      <c r="G130" s="57">
        <v>10</v>
      </c>
      <c r="H130" s="57">
        <f t="shared" si="1"/>
        <v>1611.0000000000002</v>
      </c>
      <c r="I130" s="57">
        <v>16110.000000000002</v>
      </c>
      <c r="J130" s="55" t="s">
        <v>174</v>
      </c>
      <c r="K130" s="58" t="s">
        <v>32</v>
      </c>
      <c r="L130" s="179"/>
    </row>
    <row r="131" spans="1:13" s="40" customFormat="1" ht="45" x14ac:dyDescent="0.2">
      <c r="A131" s="65">
        <v>79</v>
      </c>
      <c r="B131" s="92" t="s">
        <v>164</v>
      </c>
      <c r="C131" s="55" t="s">
        <v>173</v>
      </c>
      <c r="D131" s="55" t="s">
        <v>83</v>
      </c>
      <c r="E131" s="56" t="s">
        <v>26</v>
      </c>
      <c r="F131" s="56" t="s">
        <v>37</v>
      </c>
      <c r="G131" s="57">
        <v>2</v>
      </c>
      <c r="H131" s="57">
        <f t="shared" si="1"/>
        <v>10740</v>
      </c>
      <c r="I131" s="57">
        <v>21480</v>
      </c>
      <c r="J131" s="55" t="s">
        <v>174</v>
      </c>
      <c r="K131" s="58" t="s">
        <v>32</v>
      </c>
      <c r="L131" s="179"/>
    </row>
    <row r="132" spans="1:13" s="40" customFormat="1" ht="45" x14ac:dyDescent="0.2">
      <c r="A132" s="65">
        <v>80</v>
      </c>
      <c r="B132" s="88" t="s">
        <v>165</v>
      </c>
      <c r="C132" s="55" t="s">
        <v>173</v>
      </c>
      <c r="D132" s="55" t="s">
        <v>83</v>
      </c>
      <c r="E132" s="56" t="s">
        <v>26</v>
      </c>
      <c r="F132" s="56" t="s">
        <v>37</v>
      </c>
      <c r="G132" s="57">
        <v>40</v>
      </c>
      <c r="H132" s="57">
        <f t="shared" si="1"/>
        <v>644.4</v>
      </c>
      <c r="I132" s="57">
        <v>25776</v>
      </c>
      <c r="J132" s="55" t="s">
        <v>174</v>
      </c>
      <c r="K132" s="58" t="s">
        <v>32</v>
      </c>
      <c r="L132" s="179"/>
    </row>
    <row r="133" spans="1:13" s="40" customFormat="1" ht="45" x14ac:dyDescent="0.2">
      <c r="A133" s="65">
        <v>81</v>
      </c>
      <c r="B133" s="88" t="s">
        <v>166</v>
      </c>
      <c r="C133" s="55" t="s">
        <v>173</v>
      </c>
      <c r="D133" s="55" t="s">
        <v>83</v>
      </c>
      <c r="E133" s="56" t="s">
        <v>26</v>
      </c>
      <c r="F133" s="56" t="s">
        <v>37</v>
      </c>
      <c r="G133" s="57">
        <v>10</v>
      </c>
      <c r="H133" s="57">
        <f t="shared" si="1"/>
        <v>537</v>
      </c>
      <c r="I133" s="57">
        <v>5370</v>
      </c>
      <c r="J133" s="55" t="s">
        <v>174</v>
      </c>
      <c r="K133" s="58" t="s">
        <v>32</v>
      </c>
      <c r="L133" s="179"/>
    </row>
    <row r="134" spans="1:13" s="40" customFormat="1" ht="45" x14ac:dyDescent="0.2">
      <c r="A134" s="65">
        <v>82</v>
      </c>
      <c r="B134" s="88" t="s">
        <v>167</v>
      </c>
      <c r="C134" s="55" t="s">
        <v>173</v>
      </c>
      <c r="D134" s="55" t="s">
        <v>83</v>
      </c>
      <c r="E134" s="56" t="s">
        <v>26</v>
      </c>
      <c r="F134" s="56" t="s">
        <v>37</v>
      </c>
      <c r="G134" s="57">
        <v>5</v>
      </c>
      <c r="H134" s="57">
        <f t="shared" si="1"/>
        <v>5370</v>
      </c>
      <c r="I134" s="57">
        <v>26850</v>
      </c>
      <c r="J134" s="55" t="s">
        <v>174</v>
      </c>
      <c r="K134" s="58" t="s">
        <v>32</v>
      </c>
      <c r="L134" s="179"/>
    </row>
    <row r="135" spans="1:13" s="40" customFormat="1" ht="33" customHeight="1" x14ac:dyDescent="0.2">
      <c r="A135" s="65">
        <v>83</v>
      </c>
      <c r="B135" s="88" t="s">
        <v>168</v>
      </c>
      <c r="C135" s="55" t="s">
        <v>173</v>
      </c>
      <c r="D135" s="55" t="s">
        <v>83</v>
      </c>
      <c r="E135" s="56" t="s">
        <v>26</v>
      </c>
      <c r="F135" s="56" t="s">
        <v>37</v>
      </c>
      <c r="G135" s="57">
        <v>7</v>
      </c>
      <c r="H135" s="57">
        <f t="shared" si="1"/>
        <v>4833</v>
      </c>
      <c r="I135" s="57">
        <v>33831</v>
      </c>
      <c r="J135" s="55" t="s">
        <v>174</v>
      </c>
      <c r="K135" s="58" t="s">
        <v>32</v>
      </c>
      <c r="L135" s="179"/>
    </row>
    <row r="136" spans="1:13" s="40" customFormat="1" ht="33" customHeight="1" x14ac:dyDescent="0.2">
      <c r="A136" s="65">
        <v>84</v>
      </c>
      <c r="B136" s="88" t="s">
        <v>169</v>
      </c>
      <c r="C136" s="55" t="s">
        <v>173</v>
      </c>
      <c r="D136" s="55" t="s">
        <v>83</v>
      </c>
      <c r="E136" s="56" t="s">
        <v>26</v>
      </c>
      <c r="F136" s="56" t="s">
        <v>37</v>
      </c>
      <c r="G136" s="57">
        <v>10</v>
      </c>
      <c r="H136" s="57">
        <f t="shared" si="1"/>
        <v>5907</v>
      </c>
      <c r="I136" s="57">
        <v>59070</v>
      </c>
      <c r="J136" s="55" t="s">
        <v>174</v>
      </c>
      <c r="K136" s="58" t="s">
        <v>32</v>
      </c>
      <c r="L136" s="179"/>
    </row>
    <row r="137" spans="1:13" s="40" customFormat="1" ht="45" x14ac:dyDescent="0.2">
      <c r="A137" s="65">
        <v>85</v>
      </c>
      <c r="B137" s="88" t="s">
        <v>170</v>
      </c>
      <c r="C137" s="55" t="s">
        <v>173</v>
      </c>
      <c r="D137" s="55" t="s">
        <v>83</v>
      </c>
      <c r="E137" s="56" t="s">
        <v>26</v>
      </c>
      <c r="F137" s="56" t="s">
        <v>37</v>
      </c>
      <c r="G137" s="57">
        <v>3</v>
      </c>
      <c r="H137" s="57">
        <f t="shared" ref="H137:H200" si="2">I137/G137</f>
        <v>25776</v>
      </c>
      <c r="I137" s="57">
        <v>77328</v>
      </c>
      <c r="J137" s="55" t="s">
        <v>174</v>
      </c>
      <c r="K137" s="58" t="s">
        <v>32</v>
      </c>
      <c r="L137" s="179"/>
    </row>
    <row r="138" spans="1:13" s="40" customFormat="1" ht="45" x14ac:dyDescent="0.2">
      <c r="A138" s="65">
        <v>86</v>
      </c>
      <c r="B138" s="88" t="s">
        <v>171</v>
      </c>
      <c r="C138" s="55" t="s">
        <v>173</v>
      </c>
      <c r="D138" s="55" t="s">
        <v>83</v>
      </c>
      <c r="E138" s="56" t="s">
        <v>26</v>
      </c>
      <c r="F138" s="56" t="s">
        <v>37</v>
      </c>
      <c r="G138" s="57">
        <v>10</v>
      </c>
      <c r="H138" s="57">
        <f t="shared" si="2"/>
        <v>6658.8</v>
      </c>
      <c r="I138" s="57">
        <v>66588</v>
      </c>
      <c r="J138" s="55" t="s">
        <v>174</v>
      </c>
      <c r="K138" s="58" t="s">
        <v>32</v>
      </c>
      <c r="L138" s="179"/>
    </row>
    <row r="139" spans="1:13" s="40" customFormat="1" ht="45" x14ac:dyDescent="0.2">
      <c r="A139" s="65">
        <v>87</v>
      </c>
      <c r="B139" s="87" t="s">
        <v>138</v>
      </c>
      <c r="C139" s="55" t="s">
        <v>173</v>
      </c>
      <c r="D139" s="55" t="s">
        <v>83</v>
      </c>
      <c r="E139" s="56" t="s">
        <v>26</v>
      </c>
      <c r="F139" s="56" t="s">
        <v>37</v>
      </c>
      <c r="G139" s="57">
        <v>30</v>
      </c>
      <c r="H139" s="57">
        <f t="shared" si="2"/>
        <v>1288.8</v>
      </c>
      <c r="I139" s="57">
        <v>38664</v>
      </c>
      <c r="J139" s="55" t="s">
        <v>174</v>
      </c>
      <c r="K139" s="58" t="s">
        <v>32</v>
      </c>
      <c r="L139" s="179"/>
    </row>
    <row r="140" spans="1:13" s="40" customFormat="1" ht="45" x14ac:dyDescent="0.2">
      <c r="A140" s="65">
        <v>88</v>
      </c>
      <c r="B140" s="87" t="s">
        <v>139</v>
      </c>
      <c r="C140" s="55" t="s">
        <v>173</v>
      </c>
      <c r="D140" s="55" t="s">
        <v>83</v>
      </c>
      <c r="E140" s="56" t="s">
        <v>26</v>
      </c>
      <c r="F140" s="56" t="s">
        <v>37</v>
      </c>
      <c r="G140" s="57">
        <v>40</v>
      </c>
      <c r="H140" s="57">
        <f t="shared" si="2"/>
        <v>1288.8</v>
      </c>
      <c r="I140" s="57">
        <v>51552</v>
      </c>
      <c r="J140" s="55" t="s">
        <v>174</v>
      </c>
      <c r="K140" s="58" t="s">
        <v>32</v>
      </c>
      <c r="L140" s="179"/>
    </row>
    <row r="141" spans="1:13" s="40" customFormat="1" ht="45" x14ac:dyDescent="0.2">
      <c r="A141" s="65">
        <v>89</v>
      </c>
      <c r="B141" s="87" t="s">
        <v>172</v>
      </c>
      <c r="C141" s="55" t="s">
        <v>173</v>
      </c>
      <c r="D141" s="55" t="s">
        <v>83</v>
      </c>
      <c r="E141" s="56" t="s">
        <v>26</v>
      </c>
      <c r="F141" s="56" t="s">
        <v>37</v>
      </c>
      <c r="G141" s="57">
        <v>5</v>
      </c>
      <c r="H141" s="57">
        <f t="shared" si="2"/>
        <v>537</v>
      </c>
      <c r="I141" s="57">
        <v>2685</v>
      </c>
      <c r="J141" s="55" t="s">
        <v>174</v>
      </c>
      <c r="K141" s="58" t="s">
        <v>32</v>
      </c>
      <c r="L141" s="179"/>
    </row>
    <row r="142" spans="1:13" s="40" customFormat="1" ht="45" x14ac:dyDescent="0.2">
      <c r="A142" s="65">
        <v>90</v>
      </c>
      <c r="B142" s="87" t="s">
        <v>135</v>
      </c>
      <c r="C142" s="55" t="s">
        <v>173</v>
      </c>
      <c r="D142" s="55" t="s">
        <v>83</v>
      </c>
      <c r="E142" s="56" t="s">
        <v>26</v>
      </c>
      <c r="F142" s="56" t="s">
        <v>37</v>
      </c>
      <c r="G142" s="57">
        <v>20</v>
      </c>
      <c r="H142" s="57">
        <f t="shared" si="2"/>
        <v>268.5</v>
      </c>
      <c r="I142" s="57">
        <v>5370</v>
      </c>
      <c r="J142" s="55" t="s">
        <v>174</v>
      </c>
      <c r="K142" s="58" t="s">
        <v>32</v>
      </c>
      <c r="L142" s="179"/>
    </row>
    <row r="143" spans="1:13" s="40" customFormat="1" x14ac:dyDescent="0.2">
      <c r="A143" s="175" t="s">
        <v>176</v>
      </c>
      <c r="B143" s="175"/>
      <c r="C143" s="175"/>
      <c r="D143" s="175"/>
      <c r="E143" s="175"/>
      <c r="F143" s="175"/>
      <c r="G143" s="175"/>
      <c r="H143" s="175"/>
      <c r="I143" s="182">
        <f>SUM(I144:I231)</f>
        <v>9720441.5558362342</v>
      </c>
      <c r="J143" s="175"/>
      <c r="K143" s="175"/>
      <c r="L143" s="179"/>
      <c r="M143" s="177"/>
    </row>
    <row r="144" spans="1:13" s="40" customFormat="1" ht="45" x14ac:dyDescent="0.2">
      <c r="A144" s="65">
        <v>1</v>
      </c>
      <c r="B144" s="93" t="s">
        <v>177</v>
      </c>
      <c r="C144" s="55" t="s">
        <v>173</v>
      </c>
      <c r="D144" s="55" t="s">
        <v>83</v>
      </c>
      <c r="E144" s="56" t="s">
        <v>26</v>
      </c>
      <c r="F144" s="56" t="s">
        <v>37</v>
      </c>
      <c r="G144" s="94">
        <v>1</v>
      </c>
      <c r="H144" s="57">
        <f t="shared" si="2"/>
        <v>863035.71428571432</v>
      </c>
      <c r="I144" s="95">
        <v>863035.71428571432</v>
      </c>
      <c r="J144" s="67" t="s">
        <v>265</v>
      </c>
      <c r="K144" s="58" t="s">
        <v>32</v>
      </c>
      <c r="L144" s="179"/>
    </row>
    <row r="145" spans="1:12" s="40" customFormat="1" ht="45" x14ac:dyDescent="0.2">
      <c r="A145" s="65">
        <v>2</v>
      </c>
      <c r="B145" s="93" t="s">
        <v>178</v>
      </c>
      <c r="C145" s="55" t="s">
        <v>173</v>
      </c>
      <c r="D145" s="55" t="s">
        <v>83</v>
      </c>
      <c r="E145" s="56" t="s">
        <v>26</v>
      </c>
      <c r="F145" s="56" t="s">
        <v>37</v>
      </c>
      <c r="G145" s="94">
        <v>1</v>
      </c>
      <c r="H145" s="57">
        <f t="shared" si="2"/>
        <v>26849.999999999996</v>
      </c>
      <c r="I145" s="95">
        <v>26849.999999999996</v>
      </c>
      <c r="J145" s="67" t="s">
        <v>265</v>
      </c>
      <c r="K145" s="58" t="s">
        <v>32</v>
      </c>
      <c r="L145" s="179"/>
    </row>
    <row r="146" spans="1:12" s="40" customFormat="1" ht="45" x14ac:dyDescent="0.2">
      <c r="A146" s="65">
        <v>3</v>
      </c>
      <c r="B146" s="93" t="s">
        <v>179</v>
      </c>
      <c r="C146" s="55" t="s">
        <v>173</v>
      </c>
      <c r="D146" s="55" t="s">
        <v>83</v>
      </c>
      <c r="E146" s="56" t="s">
        <v>26</v>
      </c>
      <c r="F146" s="56" t="s">
        <v>37</v>
      </c>
      <c r="G146" s="94">
        <v>1</v>
      </c>
      <c r="H146" s="57">
        <f t="shared" si="2"/>
        <v>67125</v>
      </c>
      <c r="I146" s="95">
        <v>67125</v>
      </c>
      <c r="J146" s="67" t="s">
        <v>265</v>
      </c>
      <c r="K146" s="58" t="s">
        <v>32</v>
      </c>
      <c r="L146" s="179"/>
    </row>
    <row r="147" spans="1:12" s="40" customFormat="1" ht="45" x14ac:dyDescent="0.2">
      <c r="A147" s="65">
        <v>4</v>
      </c>
      <c r="B147" s="96" t="s">
        <v>180</v>
      </c>
      <c r="C147" s="55" t="s">
        <v>173</v>
      </c>
      <c r="D147" s="55" t="s">
        <v>83</v>
      </c>
      <c r="E147" s="56" t="s">
        <v>26</v>
      </c>
      <c r="F147" s="56" t="s">
        <v>37</v>
      </c>
      <c r="G147" s="97">
        <v>2</v>
      </c>
      <c r="H147" s="57">
        <f t="shared" si="2"/>
        <v>24932.142857142859</v>
      </c>
      <c r="I147" s="95">
        <v>49864.285714285717</v>
      </c>
      <c r="J147" s="67" t="s">
        <v>265</v>
      </c>
      <c r="K147" s="58" t="s">
        <v>32</v>
      </c>
      <c r="L147" s="179"/>
    </row>
    <row r="148" spans="1:12" s="40" customFormat="1" ht="45" x14ac:dyDescent="0.2">
      <c r="A148" s="65">
        <v>5</v>
      </c>
      <c r="B148" s="96" t="s">
        <v>181</v>
      </c>
      <c r="C148" s="55" t="s">
        <v>173</v>
      </c>
      <c r="D148" s="55" t="s">
        <v>83</v>
      </c>
      <c r="E148" s="56" t="s">
        <v>26</v>
      </c>
      <c r="F148" s="56" t="s">
        <v>37</v>
      </c>
      <c r="G148" s="97">
        <v>2</v>
      </c>
      <c r="H148" s="57">
        <f t="shared" si="2"/>
        <v>67125</v>
      </c>
      <c r="I148" s="95">
        <v>134250</v>
      </c>
      <c r="J148" s="67" t="s">
        <v>265</v>
      </c>
      <c r="K148" s="58" t="s">
        <v>32</v>
      </c>
      <c r="L148" s="179"/>
    </row>
    <row r="149" spans="1:12" s="40" customFormat="1" ht="45" x14ac:dyDescent="0.2">
      <c r="A149" s="65">
        <v>6</v>
      </c>
      <c r="B149" s="96" t="s">
        <v>182</v>
      </c>
      <c r="C149" s="55" t="s">
        <v>173</v>
      </c>
      <c r="D149" s="55" t="s">
        <v>83</v>
      </c>
      <c r="E149" s="56" t="s">
        <v>26</v>
      </c>
      <c r="F149" s="56" t="s">
        <v>37</v>
      </c>
      <c r="G149" s="97">
        <v>1</v>
      </c>
      <c r="H149" s="57">
        <f t="shared" si="2"/>
        <v>21096.428571428572</v>
      </c>
      <c r="I149" s="95">
        <v>21096.428571428572</v>
      </c>
      <c r="J149" s="67" t="s">
        <v>265</v>
      </c>
      <c r="K149" s="58" t="s">
        <v>32</v>
      </c>
      <c r="L149" s="179"/>
    </row>
    <row r="150" spans="1:12" s="40" customFormat="1" ht="45" x14ac:dyDescent="0.2">
      <c r="A150" s="65">
        <v>7</v>
      </c>
      <c r="B150" s="96" t="s">
        <v>183</v>
      </c>
      <c r="C150" s="55" t="s">
        <v>173</v>
      </c>
      <c r="D150" s="55" t="s">
        <v>83</v>
      </c>
      <c r="E150" s="56" t="s">
        <v>26</v>
      </c>
      <c r="F150" s="56" t="s">
        <v>37</v>
      </c>
      <c r="G150" s="97">
        <v>1</v>
      </c>
      <c r="H150" s="57">
        <f t="shared" si="2"/>
        <v>21096.428571428572</v>
      </c>
      <c r="I150" s="95">
        <v>21096.428571428572</v>
      </c>
      <c r="J150" s="67" t="s">
        <v>265</v>
      </c>
      <c r="K150" s="58" t="s">
        <v>32</v>
      </c>
      <c r="L150" s="179"/>
    </row>
    <row r="151" spans="1:12" s="40" customFormat="1" ht="45" x14ac:dyDescent="0.2">
      <c r="A151" s="65">
        <v>8</v>
      </c>
      <c r="B151" s="96" t="s">
        <v>184</v>
      </c>
      <c r="C151" s="55" t="s">
        <v>173</v>
      </c>
      <c r="D151" s="55" t="s">
        <v>83</v>
      </c>
      <c r="E151" s="56" t="s">
        <v>26</v>
      </c>
      <c r="F151" s="56" t="s">
        <v>37</v>
      </c>
      <c r="G151" s="97">
        <v>1</v>
      </c>
      <c r="H151" s="57">
        <f t="shared" si="2"/>
        <v>53220.53571428571</v>
      </c>
      <c r="I151" s="95">
        <v>53220.53571428571</v>
      </c>
      <c r="J151" s="67" t="s">
        <v>265</v>
      </c>
      <c r="K151" s="58" t="s">
        <v>32</v>
      </c>
      <c r="L151" s="179"/>
    </row>
    <row r="152" spans="1:12" s="40" customFormat="1" ht="45" x14ac:dyDescent="0.2">
      <c r="A152" s="65">
        <v>9</v>
      </c>
      <c r="B152" s="96" t="s">
        <v>185</v>
      </c>
      <c r="C152" s="55" t="s">
        <v>173</v>
      </c>
      <c r="D152" s="55" t="s">
        <v>83</v>
      </c>
      <c r="E152" s="56" t="s">
        <v>26</v>
      </c>
      <c r="F152" s="56" t="s">
        <v>37</v>
      </c>
      <c r="G152" s="97">
        <v>1</v>
      </c>
      <c r="H152" s="57">
        <f t="shared" si="2"/>
        <v>299185.71428571426</v>
      </c>
      <c r="I152" s="95">
        <v>299185.71428571426</v>
      </c>
      <c r="J152" s="67" t="s">
        <v>265</v>
      </c>
      <c r="K152" s="58" t="s">
        <v>32</v>
      </c>
      <c r="L152" s="179"/>
    </row>
    <row r="153" spans="1:12" s="40" customFormat="1" ht="45" x14ac:dyDescent="0.2">
      <c r="A153" s="65">
        <v>10</v>
      </c>
      <c r="B153" s="96" t="s">
        <v>186</v>
      </c>
      <c r="C153" s="55" t="s">
        <v>173</v>
      </c>
      <c r="D153" s="55" t="s">
        <v>83</v>
      </c>
      <c r="E153" s="56" t="s">
        <v>26</v>
      </c>
      <c r="F153" s="56" t="s">
        <v>37</v>
      </c>
      <c r="G153" s="97">
        <v>2</v>
      </c>
      <c r="H153" s="57">
        <f t="shared" si="2"/>
        <v>163976.78571428571</v>
      </c>
      <c r="I153" s="95">
        <v>327953.57142857142</v>
      </c>
      <c r="J153" s="67" t="s">
        <v>265</v>
      </c>
      <c r="K153" s="58" t="s">
        <v>32</v>
      </c>
      <c r="L153" s="179"/>
    </row>
    <row r="154" spans="1:12" s="40" customFormat="1" ht="45" x14ac:dyDescent="0.2">
      <c r="A154" s="65">
        <v>11</v>
      </c>
      <c r="B154" s="96" t="s">
        <v>187</v>
      </c>
      <c r="C154" s="55" t="s">
        <v>173</v>
      </c>
      <c r="D154" s="55" t="s">
        <v>83</v>
      </c>
      <c r="E154" s="56" t="s">
        <v>26</v>
      </c>
      <c r="F154" s="56" t="s">
        <v>37</v>
      </c>
      <c r="G154" s="97">
        <v>1</v>
      </c>
      <c r="H154" s="57">
        <f t="shared" si="2"/>
        <v>75275.892857142855</v>
      </c>
      <c r="I154" s="95">
        <v>75275.892857142855</v>
      </c>
      <c r="J154" s="67" t="s">
        <v>265</v>
      </c>
      <c r="K154" s="58" t="s">
        <v>32</v>
      </c>
      <c r="L154" s="179"/>
    </row>
    <row r="155" spans="1:12" s="40" customFormat="1" ht="45" x14ac:dyDescent="0.2">
      <c r="A155" s="65">
        <v>12</v>
      </c>
      <c r="B155" s="96" t="s">
        <v>188</v>
      </c>
      <c r="C155" s="55" t="s">
        <v>173</v>
      </c>
      <c r="D155" s="55" t="s">
        <v>83</v>
      </c>
      <c r="E155" s="56" t="s">
        <v>26</v>
      </c>
      <c r="F155" s="56" t="s">
        <v>37</v>
      </c>
      <c r="G155" s="97">
        <v>1</v>
      </c>
      <c r="H155" s="57">
        <f t="shared" si="2"/>
        <v>115071.42857142857</v>
      </c>
      <c r="I155" s="95">
        <v>115071.42857142857</v>
      </c>
      <c r="J155" s="67" t="s">
        <v>265</v>
      </c>
      <c r="K155" s="58" t="s">
        <v>32</v>
      </c>
      <c r="L155" s="179"/>
    </row>
    <row r="156" spans="1:12" s="40" customFormat="1" ht="45" x14ac:dyDescent="0.2">
      <c r="A156" s="65">
        <v>13</v>
      </c>
      <c r="B156" s="96" t="s">
        <v>189</v>
      </c>
      <c r="C156" s="55" t="s">
        <v>173</v>
      </c>
      <c r="D156" s="55" t="s">
        <v>83</v>
      </c>
      <c r="E156" s="56" t="s">
        <v>26</v>
      </c>
      <c r="F156" s="56" t="s">
        <v>37</v>
      </c>
      <c r="G156" s="94">
        <v>1</v>
      </c>
      <c r="H156" s="57">
        <f t="shared" si="2"/>
        <v>42192.857142857145</v>
      </c>
      <c r="I156" s="95">
        <v>42192.857142857145</v>
      </c>
      <c r="J156" s="67" t="s">
        <v>265</v>
      </c>
      <c r="K156" s="58" t="s">
        <v>32</v>
      </c>
      <c r="L156" s="179"/>
    </row>
    <row r="157" spans="1:12" s="40" customFormat="1" ht="45" x14ac:dyDescent="0.2">
      <c r="A157" s="65">
        <v>14</v>
      </c>
      <c r="B157" s="96" t="s">
        <v>190</v>
      </c>
      <c r="C157" s="55" t="s">
        <v>173</v>
      </c>
      <c r="D157" s="55" t="s">
        <v>83</v>
      </c>
      <c r="E157" s="56" t="s">
        <v>26</v>
      </c>
      <c r="F157" s="56" t="s">
        <v>37</v>
      </c>
      <c r="G157" s="94">
        <v>1</v>
      </c>
      <c r="H157" s="57">
        <f t="shared" si="2"/>
        <v>1183.3178571428571</v>
      </c>
      <c r="I157" s="95">
        <v>1183.3178571428571</v>
      </c>
      <c r="J157" s="67" t="s">
        <v>265</v>
      </c>
      <c r="K157" s="58" t="s">
        <v>32</v>
      </c>
      <c r="L157" s="179"/>
    </row>
    <row r="158" spans="1:12" s="40" customFormat="1" ht="45" x14ac:dyDescent="0.2">
      <c r="A158" s="65">
        <v>15</v>
      </c>
      <c r="B158" s="96" t="s">
        <v>191</v>
      </c>
      <c r="C158" s="55" t="s">
        <v>173</v>
      </c>
      <c r="D158" s="55" t="s">
        <v>83</v>
      </c>
      <c r="E158" s="56" t="s">
        <v>26</v>
      </c>
      <c r="F158" s="56" t="s">
        <v>37</v>
      </c>
      <c r="G158" s="94">
        <v>1</v>
      </c>
      <c r="H158" s="57">
        <f t="shared" si="2"/>
        <v>21432.053571428572</v>
      </c>
      <c r="I158" s="95">
        <v>21432.053571428572</v>
      </c>
      <c r="J158" s="67" t="s">
        <v>265</v>
      </c>
      <c r="K158" s="58" t="s">
        <v>32</v>
      </c>
      <c r="L158" s="179"/>
    </row>
    <row r="159" spans="1:12" s="40" customFormat="1" ht="45" x14ac:dyDescent="0.2">
      <c r="A159" s="65">
        <v>16</v>
      </c>
      <c r="B159" s="96" t="s">
        <v>192</v>
      </c>
      <c r="C159" s="55" t="s">
        <v>173</v>
      </c>
      <c r="D159" s="55" t="s">
        <v>83</v>
      </c>
      <c r="E159" s="56" t="s">
        <v>26</v>
      </c>
      <c r="F159" s="56" t="s">
        <v>37</v>
      </c>
      <c r="G159" s="94">
        <v>1</v>
      </c>
      <c r="H159" s="57">
        <f t="shared" si="2"/>
        <v>17531.132142857143</v>
      </c>
      <c r="I159" s="95">
        <v>17531.132142857143</v>
      </c>
      <c r="J159" s="67" t="s">
        <v>265</v>
      </c>
      <c r="K159" s="58" t="s">
        <v>32</v>
      </c>
      <c r="L159" s="179"/>
    </row>
    <row r="160" spans="1:12" s="40" customFormat="1" ht="45" x14ac:dyDescent="0.2">
      <c r="A160" s="65">
        <v>17</v>
      </c>
      <c r="B160" s="96" t="s">
        <v>193</v>
      </c>
      <c r="C160" s="55" t="s">
        <v>173</v>
      </c>
      <c r="D160" s="55" t="s">
        <v>83</v>
      </c>
      <c r="E160" s="56" t="s">
        <v>26</v>
      </c>
      <c r="F160" s="56" t="s">
        <v>37</v>
      </c>
      <c r="G160" s="94">
        <v>1</v>
      </c>
      <c r="H160" s="57">
        <f t="shared" si="2"/>
        <v>1496.56006097561</v>
      </c>
      <c r="I160" s="95">
        <v>1496.56006097561</v>
      </c>
      <c r="J160" s="67" t="s">
        <v>265</v>
      </c>
      <c r="K160" s="58" t="s">
        <v>32</v>
      </c>
      <c r="L160" s="179"/>
    </row>
    <row r="161" spans="1:12" s="40" customFormat="1" ht="45" x14ac:dyDescent="0.2">
      <c r="A161" s="65">
        <v>18</v>
      </c>
      <c r="B161" s="96" t="s">
        <v>194</v>
      </c>
      <c r="C161" s="55" t="s">
        <v>173</v>
      </c>
      <c r="D161" s="55" t="s">
        <v>83</v>
      </c>
      <c r="E161" s="56" t="s">
        <v>26</v>
      </c>
      <c r="F161" s="56" t="s">
        <v>37</v>
      </c>
      <c r="G161" s="94">
        <v>1</v>
      </c>
      <c r="H161" s="57">
        <f t="shared" si="2"/>
        <v>1496.56006097561</v>
      </c>
      <c r="I161" s="95">
        <v>1496.56006097561</v>
      </c>
      <c r="J161" s="67" t="s">
        <v>265</v>
      </c>
      <c r="K161" s="58" t="s">
        <v>32</v>
      </c>
      <c r="L161" s="179"/>
    </row>
    <row r="162" spans="1:12" s="40" customFormat="1" ht="45" x14ac:dyDescent="0.2">
      <c r="A162" s="65">
        <v>19</v>
      </c>
      <c r="B162" s="96" t="s">
        <v>195</v>
      </c>
      <c r="C162" s="55" t="s">
        <v>173</v>
      </c>
      <c r="D162" s="55" t="s">
        <v>83</v>
      </c>
      <c r="E162" s="56" t="s">
        <v>26</v>
      </c>
      <c r="F162" s="56" t="s">
        <v>37</v>
      </c>
      <c r="G162" s="94">
        <v>1</v>
      </c>
      <c r="H162" s="57">
        <f t="shared" si="2"/>
        <v>13277.324999999999</v>
      </c>
      <c r="I162" s="95">
        <v>13277.324999999999</v>
      </c>
      <c r="J162" s="67" t="s">
        <v>265</v>
      </c>
      <c r="K162" s="58" t="s">
        <v>32</v>
      </c>
      <c r="L162" s="179"/>
    </row>
    <row r="163" spans="1:12" s="40" customFormat="1" ht="45" x14ac:dyDescent="0.2">
      <c r="A163" s="65">
        <v>20</v>
      </c>
      <c r="B163" s="96" t="s">
        <v>196</v>
      </c>
      <c r="C163" s="55" t="s">
        <v>173</v>
      </c>
      <c r="D163" s="55" t="s">
        <v>83</v>
      </c>
      <c r="E163" s="56" t="s">
        <v>26</v>
      </c>
      <c r="F163" s="56" t="s">
        <v>37</v>
      </c>
      <c r="G163" s="94">
        <v>1</v>
      </c>
      <c r="H163" s="57">
        <f t="shared" si="2"/>
        <v>24165.958928571428</v>
      </c>
      <c r="I163" s="95">
        <v>24165.958928571428</v>
      </c>
      <c r="J163" s="67" t="s">
        <v>265</v>
      </c>
      <c r="K163" s="58" t="s">
        <v>32</v>
      </c>
      <c r="L163" s="179"/>
    </row>
    <row r="164" spans="1:12" s="40" customFormat="1" ht="45" x14ac:dyDescent="0.2">
      <c r="A164" s="65">
        <v>21</v>
      </c>
      <c r="B164" s="96" t="s">
        <v>197</v>
      </c>
      <c r="C164" s="55" t="s">
        <v>173</v>
      </c>
      <c r="D164" s="55" t="s">
        <v>83</v>
      </c>
      <c r="E164" s="56" t="s">
        <v>26</v>
      </c>
      <c r="F164" s="56" t="s">
        <v>37</v>
      </c>
      <c r="G164" s="94">
        <v>1</v>
      </c>
      <c r="H164" s="57">
        <f t="shared" si="2"/>
        <v>25751.067857142858</v>
      </c>
      <c r="I164" s="95">
        <v>25751.067857142858</v>
      </c>
      <c r="J164" s="67" t="s">
        <v>265</v>
      </c>
      <c r="K164" s="58" t="s">
        <v>32</v>
      </c>
      <c r="L164" s="179"/>
    </row>
    <row r="165" spans="1:12" s="40" customFormat="1" ht="45" x14ac:dyDescent="0.2">
      <c r="A165" s="65">
        <v>22</v>
      </c>
      <c r="B165" s="96" t="s">
        <v>198</v>
      </c>
      <c r="C165" s="55" t="s">
        <v>173</v>
      </c>
      <c r="D165" s="55" t="s">
        <v>83</v>
      </c>
      <c r="E165" s="56" t="s">
        <v>26</v>
      </c>
      <c r="F165" s="56" t="s">
        <v>37</v>
      </c>
      <c r="G165" s="94">
        <v>3</v>
      </c>
      <c r="H165" s="57">
        <f t="shared" si="2"/>
        <v>5274.1071428571422</v>
      </c>
      <c r="I165" s="95">
        <v>15822.321428571428</v>
      </c>
      <c r="J165" s="67" t="s">
        <v>265</v>
      </c>
      <c r="K165" s="58" t="s">
        <v>32</v>
      </c>
      <c r="L165" s="179"/>
    </row>
    <row r="166" spans="1:12" s="40" customFormat="1" ht="45" x14ac:dyDescent="0.2">
      <c r="A166" s="65">
        <v>23</v>
      </c>
      <c r="B166" s="96" t="s">
        <v>199</v>
      </c>
      <c r="C166" s="55" t="s">
        <v>173</v>
      </c>
      <c r="D166" s="55" t="s">
        <v>83</v>
      </c>
      <c r="E166" s="56" t="s">
        <v>26</v>
      </c>
      <c r="F166" s="56" t="s">
        <v>37</v>
      </c>
      <c r="G166" s="94">
        <v>1</v>
      </c>
      <c r="H166" s="57">
        <f t="shared" si="2"/>
        <v>3725.4374999999995</v>
      </c>
      <c r="I166" s="95">
        <v>3725.4374999999995</v>
      </c>
      <c r="J166" s="67" t="s">
        <v>265</v>
      </c>
      <c r="K166" s="58" t="s">
        <v>32</v>
      </c>
      <c r="L166" s="179"/>
    </row>
    <row r="167" spans="1:12" s="40" customFormat="1" ht="45" x14ac:dyDescent="0.2">
      <c r="A167" s="65">
        <v>24</v>
      </c>
      <c r="B167" s="96" t="s">
        <v>200</v>
      </c>
      <c r="C167" s="55" t="s">
        <v>173</v>
      </c>
      <c r="D167" s="55" t="s">
        <v>83</v>
      </c>
      <c r="E167" s="56" t="s">
        <v>26</v>
      </c>
      <c r="F167" s="56" t="s">
        <v>37</v>
      </c>
      <c r="G167" s="94">
        <v>2</v>
      </c>
      <c r="H167" s="57">
        <f t="shared" si="2"/>
        <v>9071.4642857142862</v>
      </c>
      <c r="I167" s="95">
        <v>18142.928571428572</v>
      </c>
      <c r="J167" s="67" t="s">
        <v>265</v>
      </c>
      <c r="K167" s="58" t="s">
        <v>32</v>
      </c>
      <c r="L167" s="179"/>
    </row>
    <row r="168" spans="1:12" s="40" customFormat="1" ht="45" x14ac:dyDescent="0.2">
      <c r="A168" s="65">
        <v>25</v>
      </c>
      <c r="B168" s="96" t="s">
        <v>201</v>
      </c>
      <c r="C168" s="55" t="s">
        <v>173</v>
      </c>
      <c r="D168" s="55" t="s">
        <v>83</v>
      </c>
      <c r="E168" s="56" t="s">
        <v>26</v>
      </c>
      <c r="F168" s="56" t="s">
        <v>37</v>
      </c>
      <c r="G168" s="94">
        <v>4</v>
      </c>
      <c r="H168" s="57">
        <f t="shared" si="2"/>
        <v>7671.4285714285716</v>
      </c>
      <c r="I168" s="95">
        <v>30685.714285714286</v>
      </c>
      <c r="J168" s="67" t="s">
        <v>265</v>
      </c>
      <c r="K168" s="58" t="s">
        <v>32</v>
      </c>
      <c r="L168" s="179"/>
    </row>
    <row r="169" spans="1:12" s="40" customFormat="1" ht="45" x14ac:dyDescent="0.2">
      <c r="A169" s="65">
        <v>26</v>
      </c>
      <c r="B169" s="96" t="s">
        <v>202</v>
      </c>
      <c r="C169" s="55" t="s">
        <v>173</v>
      </c>
      <c r="D169" s="55" t="s">
        <v>83</v>
      </c>
      <c r="E169" s="56" t="s">
        <v>26</v>
      </c>
      <c r="F169" s="56" t="s">
        <v>37</v>
      </c>
      <c r="G169" s="94">
        <v>1</v>
      </c>
      <c r="H169" s="57">
        <f t="shared" si="2"/>
        <v>33562.5</v>
      </c>
      <c r="I169" s="95">
        <v>33562.5</v>
      </c>
      <c r="J169" s="67" t="s">
        <v>265</v>
      </c>
      <c r="K169" s="58" t="s">
        <v>32</v>
      </c>
      <c r="L169" s="179"/>
    </row>
    <row r="170" spans="1:12" s="40" customFormat="1" ht="45" x14ac:dyDescent="0.2">
      <c r="A170" s="65">
        <v>27</v>
      </c>
      <c r="B170" s="96" t="s">
        <v>203</v>
      </c>
      <c r="C170" s="55" t="s">
        <v>173</v>
      </c>
      <c r="D170" s="55" t="s">
        <v>83</v>
      </c>
      <c r="E170" s="56" t="s">
        <v>26</v>
      </c>
      <c r="F170" s="56" t="s">
        <v>37</v>
      </c>
      <c r="G170" s="94">
        <v>1</v>
      </c>
      <c r="H170" s="57">
        <f t="shared" si="2"/>
        <v>10548.214285714286</v>
      </c>
      <c r="I170" s="95">
        <v>10548.214285714286</v>
      </c>
      <c r="J170" s="67" t="s">
        <v>265</v>
      </c>
      <c r="K170" s="58" t="s">
        <v>32</v>
      </c>
      <c r="L170" s="179"/>
    </row>
    <row r="171" spans="1:12" s="40" customFormat="1" ht="45" x14ac:dyDescent="0.2">
      <c r="A171" s="65">
        <v>28</v>
      </c>
      <c r="B171" s="96" t="s">
        <v>204</v>
      </c>
      <c r="C171" s="55" t="s">
        <v>173</v>
      </c>
      <c r="D171" s="55" t="s">
        <v>83</v>
      </c>
      <c r="E171" s="56" t="s">
        <v>26</v>
      </c>
      <c r="F171" s="56" t="s">
        <v>37</v>
      </c>
      <c r="G171" s="94">
        <v>4</v>
      </c>
      <c r="H171" s="57">
        <f t="shared" si="2"/>
        <v>17260.714285714286</v>
      </c>
      <c r="I171" s="95">
        <v>69042.857142857145</v>
      </c>
      <c r="J171" s="67" t="s">
        <v>265</v>
      </c>
      <c r="K171" s="58" t="s">
        <v>32</v>
      </c>
      <c r="L171" s="179"/>
    </row>
    <row r="172" spans="1:12" s="40" customFormat="1" ht="45" x14ac:dyDescent="0.2">
      <c r="A172" s="65">
        <v>29</v>
      </c>
      <c r="B172" s="96" t="s">
        <v>205</v>
      </c>
      <c r="C172" s="55" t="s">
        <v>173</v>
      </c>
      <c r="D172" s="55" t="s">
        <v>83</v>
      </c>
      <c r="E172" s="56" t="s">
        <v>26</v>
      </c>
      <c r="F172" s="56" t="s">
        <v>37</v>
      </c>
      <c r="G172" s="94">
        <v>2</v>
      </c>
      <c r="H172" s="57">
        <f t="shared" si="2"/>
        <v>34521.428571428572</v>
      </c>
      <c r="I172" s="95">
        <v>69042.857142857145</v>
      </c>
      <c r="J172" s="67" t="s">
        <v>265</v>
      </c>
      <c r="K172" s="58" t="s">
        <v>32</v>
      </c>
      <c r="L172" s="179"/>
    </row>
    <row r="173" spans="1:12" s="40" customFormat="1" ht="45" x14ac:dyDescent="0.2">
      <c r="A173" s="65">
        <v>30</v>
      </c>
      <c r="B173" s="96" t="s">
        <v>206</v>
      </c>
      <c r="C173" s="55" t="s">
        <v>173</v>
      </c>
      <c r="D173" s="55" t="s">
        <v>83</v>
      </c>
      <c r="E173" s="56" t="s">
        <v>26</v>
      </c>
      <c r="F173" s="56" t="s">
        <v>37</v>
      </c>
      <c r="G173" s="94">
        <v>1</v>
      </c>
      <c r="H173" s="57">
        <f t="shared" si="2"/>
        <v>17260.714285714286</v>
      </c>
      <c r="I173" s="95">
        <v>17260.714285714286</v>
      </c>
      <c r="J173" s="67" t="s">
        <v>265</v>
      </c>
      <c r="K173" s="58" t="s">
        <v>32</v>
      </c>
      <c r="L173" s="179"/>
    </row>
    <row r="174" spans="1:12" s="40" customFormat="1" ht="45" x14ac:dyDescent="0.2">
      <c r="A174" s="65">
        <v>31</v>
      </c>
      <c r="B174" s="96" t="s">
        <v>207</v>
      </c>
      <c r="C174" s="55" t="s">
        <v>173</v>
      </c>
      <c r="D174" s="55" t="s">
        <v>83</v>
      </c>
      <c r="E174" s="56" t="s">
        <v>26</v>
      </c>
      <c r="F174" s="56" t="s">
        <v>37</v>
      </c>
      <c r="G174" s="97">
        <v>1</v>
      </c>
      <c r="H174" s="57">
        <f t="shared" si="2"/>
        <v>23973.214285714283</v>
      </c>
      <c r="I174" s="95">
        <v>23973.214285714283</v>
      </c>
      <c r="J174" s="67" t="s">
        <v>265</v>
      </c>
      <c r="K174" s="58" t="s">
        <v>32</v>
      </c>
      <c r="L174" s="179"/>
    </row>
    <row r="175" spans="1:12" s="40" customFormat="1" ht="45" x14ac:dyDescent="0.2">
      <c r="A175" s="65">
        <v>32</v>
      </c>
      <c r="B175" s="96" t="s">
        <v>208</v>
      </c>
      <c r="C175" s="55" t="s">
        <v>173</v>
      </c>
      <c r="D175" s="55" t="s">
        <v>83</v>
      </c>
      <c r="E175" s="56" t="s">
        <v>26</v>
      </c>
      <c r="F175" s="56" t="s">
        <v>37</v>
      </c>
      <c r="G175" s="94">
        <v>2</v>
      </c>
      <c r="H175" s="57">
        <f t="shared" si="2"/>
        <v>6137.1428571428569</v>
      </c>
      <c r="I175" s="95">
        <v>12274.285714285714</v>
      </c>
      <c r="J175" s="67" t="s">
        <v>265</v>
      </c>
      <c r="K175" s="58" t="s">
        <v>32</v>
      </c>
      <c r="L175" s="179"/>
    </row>
    <row r="176" spans="1:12" s="40" customFormat="1" ht="45" x14ac:dyDescent="0.2">
      <c r="A176" s="65">
        <v>33</v>
      </c>
      <c r="B176" s="98" t="s">
        <v>209</v>
      </c>
      <c r="C176" s="55" t="s">
        <v>173</v>
      </c>
      <c r="D176" s="55" t="s">
        <v>83</v>
      </c>
      <c r="E176" s="56" t="s">
        <v>26</v>
      </c>
      <c r="F176" s="56" t="s">
        <v>37</v>
      </c>
      <c r="G176" s="99">
        <v>5</v>
      </c>
      <c r="H176" s="57">
        <f t="shared" si="2"/>
        <v>958.92857142857133</v>
      </c>
      <c r="I176" s="95">
        <v>4794.6428571428569</v>
      </c>
      <c r="J176" s="67" t="s">
        <v>265</v>
      </c>
      <c r="K176" s="58" t="s">
        <v>32</v>
      </c>
      <c r="L176" s="179"/>
    </row>
    <row r="177" spans="1:12" s="40" customFormat="1" ht="45" x14ac:dyDescent="0.2">
      <c r="A177" s="65">
        <v>34</v>
      </c>
      <c r="B177" s="96" t="s">
        <v>210</v>
      </c>
      <c r="C177" s="55" t="s">
        <v>173</v>
      </c>
      <c r="D177" s="55" t="s">
        <v>83</v>
      </c>
      <c r="E177" s="56" t="s">
        <v>26</v>
      </c>
      <c r="F177" s="56" t="s">
        <v>37</v>
      </c>
      <c r="G177" s="94">
        <v>1</v>
      </c>
      <c r="H177" s="57">
        <f t="shared" si="2"/>
        <v>16781.25</v>
      </c>
      <c r="I177" s="95">
        <v>16781.25</v>
      </c>
      <c r="J177" s="67" t="s">
        <v>265</v>
      </c>
      <c r="K177" s="58" t="s">
        <v>32</v>
      </c>
      <c r="L177" s="179"/>
    </row>
    <row r="178" spans="1:12" s="40" customFormat="1" ht="45" x14ac:dyDescent="0.2">
      <c r="A178" s="65">
        <v>35</v>
      </c>
      <c r="B178" s="96" t="s">
        <v>211</v>
      </c>
      <c r="C178" s="55" t="s">
        <v>173</v>
      </c>
      <c r="D178" s="55" t="s">
        <v>83</v>
      </c>
      <c r="E178" s="56" t="s">
        <v>26</v>
      </c>
      <c r="F178" s="56" t="s">
        <v>37</v>
      </c>
      <c r="G178" s="94">
        <v>2</v>
      </c>
      <c r="H178" s="57">
        <f t="shared" si="2"/>
        <v>113153.57142857142</v>
      </c>
      <c r="I178" s="95">
        <v>226307.14285714284</v>
      </c>
      <c r="J178" s="67" t="s">
        <v>265</v>
      </c>
      <c r="K178" s="58" t="s">
        <v>32</v>
      </c>
      <c r="L178" s="179"/>
    </row>
    <row r="179" spans="1:12" s="40" customFormat="1" ht="45" x14ac:dyDescent="0.2">
      <c r="A179" s="65">
        <v>36</v>
      </c>
      <c r="B179" s="96" t="s">
        <v>212</v>
      </c>
      <c r="C179" s="55" t="s">
        <v>173</v>
      </c>
      <c r="D179" s="55" t="s">
        <v>83</v>
      </c>
      <c r="E179" s="56" t="s">
        <v>26</v>
      </c>
      <c r="F179" s="56" t="s">
        <v>37</v>
      </c>
      <c r="G179" s="94">
        <v>1</v>
      </c>
      <c r="H179" s="57">
        <f t="shared" si="2"/>
        <v>8150.8928571428569</v>
      </c>
      <c r="I179" s="95">
        <v>8150.8928571428569</v>
      </c>
      <c r="J179" s="67" t="s">
        <v>265</v>
      </c>
      <c r="K179" s="58" t="s">
        <v>32</v>
      </c>
      <c r="L179" s="179"/>
    </row>
    <row r="180" spans="1:12" s="40" customFormat="1" ht="45" x14ac:dyDescent="0.2">
      <c r="A180" s="65">
        <v>37</v>
      </c>
      <c r="B180" s="93" t="s">
        <v>213</v>
      </c>
      <c r="C180" s="55" t="s">
        <v>173</v>
      </c>
      <c r="D180" s="55" t="s">
        <v>83</v>
      </c>
      <c r="E180" s="56" t="s">
        <v>26</v>
      </c>
      <c r="F180" s="56" t="s">
        <v>37</v>
      </c>
      <c r="G180" s="94">
        <v>1</v>
      </c>
      <c r="H180" s="57">
        <f t="shared" si="2"/>
        <v>17260.714285714286</v>
      </c>
      <c r="I180" s="95">
        <v>17260.714285714286</v>
      </c>
      <c r="J180" s="67" t="s">
        <v>265</v>
      </c>
      <c r="K180" s="58" t="s">
        <v>32</v>
      </c>
      <c r="L180" s="179"/>
    </row>
    <row r="181" spans="1:12" s="40" customFormat="1" ht="45" x14ac:dyDescent="0.2">
      <c r="A181" s="65">
        <v>38</v>
      </c>
      <c r="B181" s="93" t="s">
        <v>214</v>
      </c>
      <c r="C181" s="55" t="s">
        <v>173</v>
      </c>
      <c r="D181" s="55" t="s">
        <v>83</v>
      </c>
      <c r="E181" s="56" t="s">
        <v>26</v>
      </c>
      <c r="F181" s="56" t="s">
        <v>37</v>
      </c>
      <c r="G181" s="94">
        <v>3</v>
      </c>
      <c r="H181" s="57">
        <f t="shared" si="2"/>
        <v>14383.928571428571</v>
      </c>
      <c r="I181" s="95">
        <v>43151.78571428571</v>
      </c>
      <c r="J181" s="67" t="s">
        <v>265</v>
      </c>
      <c r="K181" s="58" t="s">
        <v>32</v>
      </c>
      <c r="L181" s="179"/>
    </row>
    <row r="182" spans="1:12" s="40" customFormat="1" ht="45" x14ac:dyDescent="0.2">
      <c r="A182" s="65">
        <v>39</v>
      </c>
      <c r="B182" s="93" t="s">
        <v>215</v>
      </c>
      <c r="C182" s="55" t="s">
        <v>173</v>
      </c>
      <c r="D182" s="55" t="s">
        <v>83</v>
      </c>
      <c r="E182" s="56" t="s">
        <v>26</v>
      </c>
      <c r="F182" s="56" t="s">
        <v>37</v>
      </c>
      <c r="G182" s="94">
        <v>1</v>
      </c>
      <c r="H182" s="57">
        <f t="shared" si="2"/>
        <v>7671.4285714285716</v>
      </c>
      <c r="I182" s="95">
        <v>7671.4285714285716</v>
      </c>
      <c r="J182" s="67" t="s">
        <v>265</v>
      </c>
      <c r="K182" s="58" t="s">
        <v>32</v>
      </c>
      <c r="L182" s="179"/>
    </row>
    <row r="183" spans="1:12" s="40" customFormat="1" ht="45" x14ac:dyDescent="0.2">
      <c r="A183" s="65">
        <v>40</v>
      </c>
      <c r="B183" s="93" t="s">
        <v>216</v>
      </c>
      <c r="C183" s="55" t="s">
        <v>173</v>
      </c>
      <c r="D183" s="55" t="s">
        <v>83</v>
      </c>
      <c r="E183" s="56" t="s">
        <v>26</v>
      </c>
      <c r="F183" s="56" t="s">
        <v>37</v>
      </c>
      <c r="G183" s="94">
        <v>1</v>
      </c>
      <c r="H183" s="57">
        <f t="shared" si="2"/>
        <v>2493.2142857142853</v>
      </c>
      <c r="I183" s="95">
        <v>2493.2142857142853</v>
      </c>
      <c r="J183" s="67" t="s">
        <v>265</v>
      </c>
      <c r="K183" s="58" t="s">
        <v>32</v>
      </c>
      <c r="L183" s="179"/>
    </row>
    <row r="184" spans="1:12" s="40" customFormat="1" ht="45" x14ac:dyDescent="0.2">
      <c r="A184" s="65">
        <v>41</v>
      </c>
      <c r="B184" s="93" t="s">
        <v>217</v>
      </c>
      <c r="C184" s="55" t="s">
        <v>173</v>
      </c>
      <c r="D184" s="55" t="s">
        <v>83</v>
      </c>
      <c r="E184" s="56" t="s">
        <v>26</v>
      </c>
      <c r="F184" s="56" t="s">
        <v>37</v>
      </c>
      <c r="G184" s="94">
        <v>1</v>
      </c>
      <c r="H184" s="57">
        <f t="shared" si="2"/>
        <v>2493.2142857142853</v>
      </c>
      <c r="I184" s="95">
        <v>2493.2142857142853</v>
      </c>
      <c r="J184" s="67" t="s">
        <v>265</v>
      </c>
      <c r="K184" s="58" t="s">
        <v>32</v>
      </c>
      <c r="L184" s="179"/>
    </row>
    <row r="185" spans="1:12" s="40" customFormat="1" ht="45" x14ac:dyDescent="0.2">
      <c r="A185" s="65">
        <v>42</v>
      </c>
      <c r="B185" s="93" t="s">
        <v>218</v>
      </c>
      <c r="C185" s="55" t="s">
        <v>173</v>
      </c>
      <c r="D185" s="55" t="s">
        <v>83</v>
      </c>
      <c r="E185" s="56" t="s">
        <v>26</v>
      </c>
      <c r="F185" s="56" t="s">
        <v>37</v>
      </c>
      <c r="G185" s="94">
        <v>3</v>
      </c>
      <c r="H185" s="57">
        <f t="shared" si="2"/>
        <v>2876.7857142857142</v>
      </c>
      <c r="I185" s="95">
        <v>8630.3571428571431</v>
      </c>
      <c r="J185" s="67" t="s">
        <v>265</v>
      </c>
      <c r="K185" s="58" t="s">
        <v>32</v>
      </c>
      <c r="L185" s="179"/>
    </row>
    <row r="186" spans="1:12" s="40" customFormat="1" ht="45" x14ac:dyDescent="0.2">
      <c r="A186" s="65">
        <v>43</v>
      </c>
      <c r="B186" s="93" t="s">
        <v>219</v>
      </c>
      <c r="C186" s="55" t="s">
        <v>173</v>
      </c>
      <c r="D186" s="55" t="s">
        <v>83</v>
      </c>
      <c r="E186" s="56" t="s">
        <v>26</v>
      </c>
      <c r="F186" s="56" t="s">
        <v>37</v>
      </c>
      <c r="G186" s="94">
        <v>3</v>
      </c>
      <c r="H186" s="57">
        <f t="shared" si="2"/>
        <v>2876.7857142857142</v>
      </c>
      <c r="I186" s="95">
        <v>8630.3571428571431</v>
      </c>
      <c r="J186" s="67" t="s">
        <v>265</v>
      </c>
      <c r="K186" s="58" t="s">
        <v>32</v>
      </c>
      <c r="L186" s="179"/>
    </row>
    <row r="187" spans="1:12" s="40" customFormat="1" ht="45" x14ac:dyDescent="0.2">
      <c r="A187" s="65">
        <v>44</v>
      </c>
      <c r="B187" s="93" t="s">
        <v>220</v>
      </c>
      <c r="C187" s="55" t="s">
        <v>173</v>
      </c>
      <c r="D187" s="55" t="s">
        <v>83</v>
      </c>
      <c r="E187" s="56" t="s">
        <v>26</v>
      </c>
      <c r="F187" s="56" t="s">
        <v>37</v>
      </c>
      <c r="G187" s="94">
        <v>3</v>
      </c>
      <c r="H187" s="57">
        <f t="shared" si="2"/>
        <v>2876.7857142857142</v>
      </c>
      <c r="I187" s="95">
        <v>8630.3571428571431</v>
      </c>
      <c r="J187" s="67" t="s">
        <v>265</v>
      </c>
      <c r="K187" s="58" t="s">
        <v>32</v>
      </c>
      <c r="L187" s="179"/>
    </row>
    <row r="188" spans="1:12" s="40" customFormat="1" ht="45" x14ac:dyDescent="0.2">
      <c r="A188" s="65">
        <v>45</v>
      </c>
      <c r="B188" s="93" t="s">
        <v>221</v>
      </c>
      <c r="C188" s="55" t="s">
        <v>173</v>
      </c>
      <c r="D188" s="55" t="s">
        <v>83</v>
      </c>
      <c r="E188" s="56" t="s">
        <v>26</v>
      </c>
      <c r="F188" s="56" t="s">
        <v>37</v>
      </c>
      <c r="G188" s="94">
        <v>3</v>
      </c>
      <c r="H188" s="57">
        <f t="shared" si="2"/>
        <v>7671.4285714285716</v>
      </c>
      <c r="I188" s="95">
        <v>23014.285714285714</v>
      </c>
      <c r="J188" s="67" t="s">
        <v>265</v>
      </c>
      <c r="K188" s="58" t="s">
        <v>32</v>
      </c>
      <c r="L188" s="179"/>
    </row>
    <row r="189" spans="1:12" s="40" customFormat="1" ht="45" x14ac:dyDescent="0.2">
      <c r="A189" s="65">
        <v>46</v>
      </c>
      <c r="B189" s="96" t="s">
        <v>222</v>
      </c>
      <c r="C189" s="55" t="s">
        <v>173</v>
      </c>
      <c r="D189" s="55" t="s">
        <v>83</v>
      </c>
      <c r="E189" s="56" t="s">
        <v>26</v>
      </c>
      <c r="F189" s="56" t="s">
        <v>37</v>
      </c>
      <c r="G189" s="94">
        <v>1</v>
      </c>
      <c r="H189" s="57">
        <f t="shared" si="2"/>
        <v>2397.3214285714284</v>
      </c>
      <c r="I189" s="95">
        <v>2397.3214285714284</v>
      </c>
      <c r="J189" s="67" t="s">
        <v>265</v>
      </c>
      <c r="K189" s="58" t="s">
        <v>32</v>
      </c>
      <c r="L189" s="179"/>
    </row>
    <row r="190" spans="1:12" s="40" customFormat="1" ht="45" x14ac:dyDescent="0.2">
      <c r="A190" s="65">
        <v>47</v>
      </c>
      <c r="B190" s="96" t="s">
        <v>223</v>
      </c>
      <c r="C190" s="55" t="s">
        <v>173</v>
      </c>
      <c r="D190" s="55" t="s">
        <v>83</v>
      </c>
      <c r="E190" s="56" t="s">
        <v>26</v>
      </c>
      <c r="F190" s="56" t="s">
        <v>37</v>
      </c>
      <c r="G190" s="94">
        <v>1</v>
      </c>
      <c r="H190" s="57">
        <f t="shared" si="2"/>
        <v>3356.2499999999995</v>
      </c>
      <c r="I190" s="95">
        <v>3356.2499999999995</v>
      </c>
      <c r="J190" s="67" t="s">
        <v>265</v>
      </c>
      <c r="K190" s="58" t="s">
        <v>32</v>
      </c>
      <c r="L190" s="179"/>
    </row>
    <row r="191" spans="1:12" s="40" customFormat="1" ht="45" x14ac:dyDescent="0.2">
      <c r="A191" s="65">
        <v>48</v>
      </c>
      <c r="B191" s="96" t="s">
        <v>224</v>
      </c>
      <c r="C191" s="55" t="s">
        <v>173</v>
      </c>
      <c r="D191" s="55" t="s">
        <v>83</v>
      </c>
      <c r="E191" s="56" t="s">
        <v>26</v>
      </c>
      <c r="F191" s="56" t="s">
        <v>37</v>
      </c>
      <c r="G191" s="94">
        <v>1</v>
      </c>
      <c r="H191" s="57">
        <f t="shared" si="2"/>
        <v>8150.8928571428569</v>
      </c>
      <c r="I191" s="95">
        <v>8150.8928571428569</v>
      </c>
      <c r="J191" s="67" t="s">
        <v>265</v>
      </c>
      <c r="K191" s="58" t="s">
        <v>32</v>
      </c>
      <c r="L191" s="179"/>
    </row>
    <row r="192" spans="1:12" s="40" customFormat="1" ht="45" x14ac:dyDescent="0.2">
      <c r="A192" s="65">
        <v>49</v>
      </c>
      <c r="B192" s="96" t="s">
        <v>225</v>
      </c>
      <c r="C192" s="55" t="s">
        <v>173</v>
      </c>
      <c r="D192" s="55" t="s">
        <v>83</v>
      </c>
      <c r="E192" s="56" t="s">
        <v>26</v>
      </c>
      <c r="F192" s="56" t="s">
        <v>37</v>
      </c>
      <c r="G192" s="94">
        <v>1</v>
      </c>
      <c r="H192" s="57">
        <f t="shared" si="2"/>
        <v>7671.4285714285716</v>
      </c>
      <c r="I192" s="95">
        <v>7671.4285714285716</v>
      </c>
      <c r="J192" s="67" t="s">
        <v>265</v>
      </c>
      <c r="K192" s="58" t="s">
        <v>32</v>
      </c>
      <c r="L192" s="179"/>
    </row>
    <row r="193" spans="1:12" s="40" customFormat="1" ht="45" x14ac:dyDescent="0.2">
      <c r="A193" s="65">
        <v>50</v>
      </c>
      <c r="B193" s="96" t="s">
        <v>226</v>
      </c>
      <c r="C193" s="55" t="s">
        <v>173</v>
      </c>
      <c r="D193" s="55" t="s">
        <v>83</v>
      </c>
      <c r="E193" s="56" t="s">
        <v>26</v>
      </c>
      <c r="F193" s="56" t="s">
        <v>37</v>
      </c>
      <c r="G193" s="94">
        <v>1</v>
      </c>
      <c r="H193" s="57">
        <f t="shared" si="2"/>
        <v>23973.214285714283</v>
      </c>
      <c r="I193" s="95">
        <v>23973.214285714283</v>
      </c>
      <c r="J193" s="67" t="s">
        <v>265</v>
      </c>
      <c r="K193" s="58" t="s">
        <v>32</v>
      </c>
      <c r="L193" s="179"/>
    </row>
    <row r="194" spans="1:12" s="40" customFormat="1" ht="30" customHeight="1" x14ac:dyDescent="0.2">
      <c r="A194" s="65">
        <v>51</v>
      </c>
      <c r="B194" s="96" t="s">
        <v>227</v>
      </c>
      <c r="C194" s="55" t="s">
        <v>173</v>
      </c>
      <c r="D194" s="55" t="s">
        <v>83</v>
      </c>
      <c r="E194" s="56" t="s">
        <v>26</v>
      </c>
      <c r="F194" s="56" t="s">
        <v>37</v>
      </c>
      <c r="G194" s="94">
        <v>1</v>
      </c>
      <c r="H194" s="57">
        <f t="shared" si="2"/>
        <v>37398.214285714283</v>
      </c>
      <c r="I194" s="95">
        <v>37398.214285714283</v>
      </c>
      <c r="J194" s="67" t="s">
        <v>265</v>
      </c>
      <c r="K194" s="58" t="s">
        <v>32</v>
      </c>
      <c r="L194" s="179"/>
    </row>
    <row r="195" spans="1:12" s="40" customFormat="1" ht="45" x14ac:dyDescent="0.2">
      <c r="A195" s="65">
        <v>52</v>
      </c>
      <c r="B195" s="96" t="s">
        <v>228</v>
      </c>
      <c r="C195" s="55" t="s">
        <v>173</v>
      </c>
      <c r="D195" s="55" t="s">
        <v>83</v>
      </c>
      <c r="E195" s="56" t="s">
        <v>26</v>
      </c>
      <c r="F195" s="56" t="s">
        <v>37</v>
      </c>
      <c r="G195" s="94">
        <v>1</v>
      </c>
      <c r="H195" s="57">
        <f t="shared" si="2"/>
        <v>7191.9642857142853</v>
      </c>
      <c r="I195" s="95">
        <v>7191.9642857142853</v>
      </c>
      <c r="J195" s="67" t="s">
        <v>265</v>
      </c>
      <c r="K195" s="58" t="s">
        <v>32</v>
      </c>
      <c r="L195" s="179"/>
    </row>
    <row r="196" spans="1:12" s="40" customFormat="1" ht="45" x14ac:dyDescent="0.2">
      <c r="A196" s="65">
        <v>53</v>
      </c>
      <c r="B196" s="96" t="s">
        <v>229</v>
      </c>
      <c r="C196" s="55" t="s">
        <v>173</v>
      </c>
      <c r="D196" s="55" t="s">
        <v>83</v>
      </c>
      <c r="E196" s="56" t="s">
        <v>26</v>
      </c>
      <c r="F196" s="56" t="s">
        <v>37</v>
      </c>
      <c r="G196" s="94">
        <v>1</v>
      </c>
      <c r="H196" s="57">
        <f t="shared" si="2"/>
        <v>33562.5</v>
      </c>
      <c r="I196" s="95">
        <v>33562.5</v>
      </c>
      <c r="J196" s="67" t="s">
        <v>265</v>
      </c>
      <c r="K196" s="58" t="s">
        <v>32</v>
      </c>
      <c r="L196" s="179"/>
    </row>
    <row r="197" spans="1:12" s="40" customFormat="1" ht="45" x14ac:dyDescent="0.2">
      <c r="A197" s="65">
        <v>54</v>
      </c>
      <c r="B197" s="96" t="s">
        <v>230</v>
      </c>
      <c r="C197" s="55" t="s">
        <v>173</v>
      </c>
      <c r="D197" s="55" t="s">
        <v>83</v>
      </c>
      <c r="E197" s="56" t="s">
        <v>26</v>
      </c>
      <c r="F197" s="56" t="s">
        <v>37</v>
      </c>
      <c r="G197" s="94">
        <v>1</v>
      </c>
      <c r="H197" s="57">
        <f t="shared" si="2"/>
        <v>12466.071428571429</v>
      </c>
      <c r="I197" s="95">
        <v>12466.071428571429</v>
      </c>
      <c r="J197" s="67" t="s">
        <v>265</v>
      </c>
      <c r="K197" s="58" t="s">
        <v>32</v>
      </c>
      <c r="L197" s="179"/>
    </row>
    <row r="198" spans="1:12" s="40" customFormat="1" ht="45" x14ac:dyDescent="0.2">
      <c r="A198" s="65">
        <v>55</v>
      </c>
      <c r="B198" s="96" t="s">
        <v>231</v>
      </c>
      <c r="C198" s="55" t="s">
        <v>173</v>
      </c>
      <c r="D198" s="55" t="s">
        <v>83</v>
      </c>
      <c r="E198" s="56" t="s">
        <v>26</v>
      </c>
      <c r="F198" s="56" t="s">
        <v>37</v>
      </c>
      <c r="G198" s="94">
        <v>1</v>
      </c>
      <c r="H198" s="57">
        <f t="shared" si="2"/>
        <v>65207.142857142855</v>
      </c>
      <c r="I198" s="95">
        <v>65207.142857142855</v>
      </c>
      <c r="J198" s="67" t="s">
        <v>265</v>
      </c>
      <c r="K198" s="58" t="s">
        <v>32</v>
      </c>
      <c r="L198" s="179"/>
    </row>
    <row r="199" spans="1:12" s="40" customFormat="1" ht="45" x14ac:dyDescent="0.2">
      <c r="A199" s="65">
        <v>56</v>
      </c>
      <c r="B199" s="96" t="s">
        <v>232</v>
      </c>
      <c r="C199" s="55" t="s">
        <v>173</v>
      </c>
      <c r="D199" s="55" t="s">
        <v>83</v>
      </c>
      <c r="E199" s="56" t="s">
        <v>26</v>
      </c>
      <c r="F199" s="56" t="s">
        <v>37</v>
      </c>
      <c r="G199" s="94">
        <v>1</v>
      </c>
      <c r="H199" s="57">
        <f t="shared" si="2"/>
        <v>76714.28571428571</v>
      </c>
      <c r="I199" s="95">
        <v>76714.28571428571</v>
      </c>
      <c r="J199" s="67" t="s">
        <v>265</v>
      </c>
      <c r="K199" s="58" t="s">
        <v>32</v>
      </c>
      <c r="L199" s="179"/>
    </row>
    <row r="200" spans="1:12" s="40" customFormat="1" ht="45" x14ac:dyDescent="0.2">
      <c r="A200" s="65">
        <v>57</v>
      </c>
      <c r="B200" s="96" t="s">
        <v>233</v>
      </c>
      <c r="C200" s="55" t="s">
        <v>173</v>
      </c>
      <c r="D200" s="55" t="s">
        <v>83</v>
      </c>
      <c r="E200" s="56" t="s">
        <v>26</v>
      </c>
      <c r="F200" s="56" t="s">
        <v>37</v>
      </c>
      <c r="G200" s="94">
        <v>1</v>
      </c>
      <c r="H200" s="57">
        <f t="shared" si="2"/>
        <v>249321.42857142858</v>
      </c>
      <c r="I200" s="95">
        <v>249321.42857142858</v>
      </c>
      <c r="J200" s="67" t="s">
        <v>265</v>
      </c>
      <c r="K200" s="58" t="s">
        <v>32</v>
      </c>
      <c r="L200" s="179"/>
    </row>
    <row r="201" spans="1:12" s="40" customFormat="1" ht="45" x14ac:dyDescent="0.2">
      <c r="A201" s="65">
        <v>58</v>
      </c>
      <c r="B201" s="96" t="s">
        <v>234</v>
      </c>
      <c r="C201" s="55" t="s">
        <v>173</v>
      </c>
      <c r="D201" s="55" t="s">
        <v>83</v>
      </c>
      <c r="E201" s="56" t="s">
        <v>26</v>
      </c>
      <c r="F201" s="56" t="s">
        <v>37</v>
      </c>
      <c r="G201" s="94">
        <v>1</v>
      </c>
      <c r="H201" s="57">
        <f t="shared" ref="H201:H264" si="3">I201/G201</f>
        <v>299185.71428571426</v>
      </c>
      <c r="I201" s="95">
        <v>299185.71428571426</v>
      </c>
      <c r="J201" s="67" t="s">
        <v>265</v>
      </c>
      <c r="K201" s="58" t="s">
        <v>32</v>
      </c>
      <c r="L201" s="179"/>
    </row>
    <row r="202" spans="1:12" s="40" customFormat="1" ht="45" x14ac:dyDescent="0.2">
      <c r="A202" s="65">
        <v>59</v>
      </c>
      <c r="B202" s="96" t="s">
        <v>235</v>
      </c>
      <c r="C202" s="55" t="s">
        <v>173</v>
      </c>
      <c r="D202" s="55" t="s">
        <v>83</v>
      </c>
      <c r="E202" s="56" t="s">
        <v>26</v>
      </c>
      <c r="F202" s="56" t="s">
        <v>37</v>
      </c>
      <c r="G202" s="94">
        <v>1</v>
      </c>
      <c r="H202" s="57">
        <f t="shared" si="3"/>
        <v>17260.714285714286</v>
      </c>
      <c r="I202" s="95">
        <v>17260.714285714286</v>
      </c>
      <c r="J202" s="67" t="s">
        <v>265</v>
      </c>
      <c r="K202" s="58" t="s">
        <v>32</v>
      </c>
      <c r="L202" s="179"/>
    </row>
    <row r="203" spans="1:12" s="40" customFormat="1" ht="45" x14ac:dyDescent="0.2">
      <c r="A203" s="65">
        <v>60</v>
      </c>
      <c r="B203" s="96" t="s">
        <v>236</v>
      </c>
      <c r="C203" s="55" t="s">
        <v>173</v>
      </c>
      <c r="D203" s="55" t="s">
        <v>83</v>
      </c>
      <c r="E203" s="56" t="s">
        <v>26</v>
      </c>
      <c r="F203" s="56" t="s">
        <v>37</v>
      </c>
      <c r="G203" s="94">
        <v>1</v>
      </c>
      <c r="H203" s="57">
        <f t="shared" si="3"/>
        <v>43151.785714285717</v>
      </c>
      <c r="I203" s="95">
        <v>43151.785714285717</v>
      </c>
      <c r="J203" s="67" t="s">
        <v>265</v>
      </c>
      <c r="K203" s="58" t="s">
        <v>32</v>
      </c>
      <c r="L203" s="179"/>
    </row>
    <row r="204" spans="1:12" s="40" customFormat="1" ht="45" x14ac:dyDescent="0.2">
      <c r="A204" s="65">
        <v>61</v>
      </c>
      <c r="B204" s="96" t="s">
        <v>237</v>
      </c>
      <c r="C204" s="55" t="s">
        <v>173</v>
      </c>
      <c r="D204" s="55" t="s">
        <v>83</v>
      </c>
      <c r="E204" s="56" t="s">
        <v>26</v>
      </c>
      <c r="F204" s="56" t="s">
        <v>37</v>
      </c>
      <c r="G204" s="94">
        <v>1</v>
      </c>
      <c r="H204" s="57">
        <f t="shared" si="3"/>
        <v>21575.892857142859</v>
      </c>
      <c r="I204" s="95">
        <v>21575.892857142859</v>
      </c>
      <c r="J204" s="67" t="s">
        <v>265</v>
      </c>
      <c r="K204" s="58" t="s">
        <v>32</v>
      </c>
      <c r="L204" s="179"/>
    </row>
    <row r="205" spans="1:12" s="40" customFormat="1" ht="45" x14ac:dyDescent="0.2">
      <c r="A205" s="65">
        <v>62</v>
      </c>
      <c r="B205" s="96" t="s">
        <v>238</v>
      </c>
      <c r="C205" s="55" t="s">
        <v>173</v>
      </c>
      <c r="D205" s="55" t="s">
        <v>83</v>
      </c>
      <c r="E205" s="56" t="s">
        <v>26</v>
      </c>
      <c r="F205" s="56" t="s">
        <v>37</v>
      </c>
      <c r="G205" s="94">
        <v>1</v>
      </c>
      <c r="H205" s="57">
        <f t="shared" si="3"/>
        <v>3356.2499999999995</v>
      </c>
      <c r="I205" s="95">
        <v>3356.2499999999995</v>
      </c>
      <c r="J205" s="67" t="s">
        <v>265</v>
      </c>
      <c r="K205" s="58" t="s">
        <v>32</v>
      </c>
      <c r="L205" s="179"/>
    </row>
    <row r="206" spans="1:12" s="40" customFormat="1" ht="45" x14ac:dyDescent="0.2">
      <c r="A206" s="65">
        <v>63</v>
      </c>
      <c r="B206" s="96" t="s">
        <v>239</v>
      </c>
      <c r="C206" s="55" t="s">
        <v>173</v>
      </c>
      <c r="D206" s="55" t="s">
        <v>83</v>
      </c>
      <c r="E206" s="56" t="s">
        <v>26</v>
      </c>
      <c r="F206" s="56" t="s">
        <v>37</v>
      </c>
      <c r="G206" s="94">
        <v>1</v>
      </c>
      <c r="H206" s="57">
        <f t="shared" si="3"/>
        <v>1438.3928571428571</v>
      </c>
      <c r="I206" s="95">
        <v>1438.3928571428571</v>
      </c>
      <c r="J206" s="67" t="s">
        <v>265</v>
      </c>
      <c r="K206" s="58" t="s">
        <v>32</v>
      </c>
      <c r="L206" s="179"/>
    </row>
    <row r="207" spans="1:12" s="40" customFormat="1" ht="45" x14ac:dyDescent="0.2">
      <c r="A207" s="65">
        <v>64</v>
      </c>
      <c r="B207" s="96" t="s">
        <v>240</v>
      </c>
      <c r="C207" s="55" t="s">
        <v>173</v>
      </c>
      <c r="D207" s="55" t="s">
        <v>83</v>
      </c>
      <c r="E207" s="56" t="s">
        <v>26</v>
      </c>
      <c r="F207" s="56" t="s">
        <v>37</v>
      </c>
      <c r="G207" s="94">
        <v>1</v>
      </c>
      <c r="H207" s="57">
        <f t="shared" si="3"/>
        <v>863035.71428571432</v>
      </c>
      <c r="I207" s="95">
        <v>863035.71428571432</v>
      </c>
      <c r="J207" s="67" t="s">
        <v>265</v>
      </c>
      <c r="K207" s="58" t="s">
        <v>32</v>
      </c>
      <c r="L207" s="179"/>
    </row>
    <row r="208" spans="1:12" s="40" customFormat="1" ht="45" x14ac:dyDescent="0.2">
      <c r="A208" s="65">
        <v>65</v>
      </c>
      <c r="B208" s="96" t="s">
        <v>241</v>
      </c>
      <c r="C208" s="55" t="s">
        <v>173</v>
      </c>
      <c r="D208" s="55" t="s">
        <v>83</v>
      </c>
      <c r="E208" s="56" t="s">
        <v>26</v>
      </c>
      <c r="F208" s="56" t="s">
        <v>37</v>
      </c>
      <c r="G208" s="94">
        <v>1</v>
      </c>
      <c r="H208" s="57">
        <f t="shared" si="3"/>
        <v>4315.1785714285716</v>
      </c>
      <c r="I208" s="95">
        <v>4315.1785714285716</v>
      </c>
      <c r="J208" s="67" t="s">
        <v>265</v>
      </c>
      <c r="K208" s="58" t="s">
        <v>32</v>
      </c>
      <c r="L208" s="179"/>
    </row>
    <row r="209" spans="1:12" s="40" customFormat="1" ht="45" x14ac:dyDescent="0.2">
      <c r="A209" s="65">
        <v>66</v>
      </c>
      <c r="B209" s="93" t="s">
        <v>242</v>
      </c>
      <c r="C209" s="55" t="s">
        <v>173</v>
      </c>
      <c r="D209" s="55" t="s">
        <v>83</v>
      </c>
      <c r="E209" s="56" t="s">
        <v>26</v>
      </c>
      <c r="F209" s="56" t="s">
        <v>37</v>
      </c>
      <c r="G209" s="94">
        <v>1</v>
      </c>
      <c r="H209" s="57">
        <f t="shared" si="3"/>
        <v>2876.7857142857142</v>
      </c>
      <c r="I209" s="95">
        <v>2876.7857142857142</v>
      </c>
      <c r="J209" s="67" t="s">
        <v>265</v>
      </c>
      <c r="K209" s="58" t="s">
        <v>32</v>
      </c>
      <c r="L209" s="179"/>
    </row>
    <row r="210" spans="1:12" s="40" customFormat="1" ht="45" x14ac:dyDescent="0.2">
      <c r="A210" s="65">
        <v>67</v>
      </c>
      <c r="B210" s="96" t="s">
        <v>243</v>
      </c>
      <c r="C210" s="55" t="s">
        <v>173</v>
      </c>
      <c r="D210" s="55" t="s">
        <v>83</v>
      </c>
      <c r="E210" s="56" t="s">
        <v>26</v>
      </c>
      <c r="F210" s="56" t="s">
        <v>37</v>
      </c>
      <c r="G210" s="94">
        <v>2</v>
      </c>
      <c r="H210" s="57">
        <f t="shared" si="3"/>
        <v>43151.785714285717</v>
      </c>
      <c r="I210" s="95">
        <v>86303.571428571435</v>
      </c>
      <c r="J210" s="67" t="s">
        <v>265</v>
      </c>
      <c r="K210" s="58" t="s">
        <v>32</v>
      </c>
      <c r="L210" s="179"/>
    </row>
    <row r="211" spans="1:12" s="40" customFormat="1" ht="45" x14ac:dyDescent="0.2">
      <c r="A211" s="65">
        <v>68</v>
      </c>
      <c r="B211" s="96" t="s">
        <v>244</v>
      </c>
      <c r="C211" s="55" t="s">
        <v>173</v>
      </c>
      <c r="D211" s="55" t="s">
        <v>83</v>
      </c>
      <c r="E211" s="56" t="s">
        <v>26</v>
      </c>
      <c r="F211" s="56" t="s">
        <v>37</v>
      </c>
      <c r="G211" s="94">
        <v>1</v>
      </c>
      <c r="H211" s="57">
        <f t="shared" si="3"/>
        <v>43151.785714285717</v>
      </c>
      <c r="I211" s="95">
        <v>43151.785714285717</v>
      </c>
      <c r="J211" s="67" t="s">
        <v>265</v>
      </c>
      <c r="K211" s="58" t="s">
        <v>32</v>
      </c>
      <c r="L211" s="179"/>
    </row>
    <row r="212" spans="1:12" s="40" customFormat="1" ht="45" x14ac:dyDescent="0.2">
      <c r="A212" s="65">
        <v>69</v>
      </c>
      <c r="B212" s="96" t="s">
        <v>245</v>
      </c>
      <c r="C212" s="55" t="s">
        <v>173</v>
      </c>
      <c r="D212" s="55" t="s">
        <v>83</v>
      </c>
      <c r="E212" s="56" t="s">
        <v>26</v>
      </c>
      <c r="F212" s="56" t="s">
        <v>37</v>
      </c>
      <c r="G212" s="94">
        <v>1</v>
      </c>
      <c r="H212" s="57">
        <f t="shared" si="3"/>
        <v>14383.928571428571</v>
      </c>
      <c r="I212" s="95">
        <v>14383.928571428571</v>
      </c>
      <c r="J212" s="67" t="s">
        <v>265</v>
      </c>
      <c r="K212" s="58" t="s">
        <v>32</v>
      </c>
      <c r="L212" s="179"/>
    </row>
    <row r="213" spans="1:12" s="40" customFormat="1" ht="45" x14ac:dyDescent="0.2">
      <c r="A213" s="65">
        <v>70</v>
      </c>
      <c r="B213" s="96" t="s">
        <v>246</v>
      </c>
      <c r="C213" s="55" t="s">
        <v>173</v>
      </c>
      <c r="D213" s="55" t="s">
        <v>83</v>
      </c>
      <c r="E213" s="56" t="s">
        <v>26</v>
      </c>
      <c r="F213" s="56" t="s">
        <v>37</v>
      </c>
      <c r="G213" s="94">
        <v>1</v>
      </c>
      <c r="H213" s="57">
        <f t="shared" si="3"/>
        <v>3356.2499999999995</v>
      </c>
      <c r="I213" s="95">
        <v>3356.2499999999995</v>
      </c>
      <c r="J213" s="67" t="s">
        <v>265</v>
      </c>
      <c r="K213" s="58" t="s">
        <v>32</v>
      </c>
      <c r="L213" s="179"/>
    </row>
    <row r="214" spans="1:12" s="40" customFormat="1" ht="45" x14ac:dyDescent="0.2">
      <c r="A214" s="65">
        <v>71</v>
      </c>
      <c r="B214" s="96" t="s">
        <v>247</v>
      </c>
      <c r="C214" s="55" t="s">
        <v>173</v>
      </c>
      <c r="D214" s="55" t="s">
        <v>83</v>
      </c>
      <c r="E214" s="56" t="s">
        <v>26</v>
      </c>
      <c r="F214" s="56" t="s">
        <v>37</v>
      </c>
      <c r="G214" s="94">
        <v>1</v>
      </c>
      <c r="H214" s="57">
        <f t="shared" si="3"/>
        <v>5753.5714285714284</v>
      </c>
      <c r="I214" s="95">
        <v>5753.5714285714284</v>
      </c>
      <c r="J214" s="67" t="s">
        <v>265</v>
      </c>
      <c r="K214" s="58" t="s">
        <v>32</v>
      </c>
      <c r="L214" s="179"/>
    </row>
    <row r="215" spans="1:12" s="40" customFormat="1" ht="45" x14ac:dyDescent="0.2">
      <c r="A215" s="65">
        <v>72</v>
      </c>
      <c r="B215" s="96" t="s">
        <v>248</v>
      </c>
      <c r="C215" s="55" t="s">
        <v>173</v>
      </c>
      <c r="D215" s="55" t="s">
        <v>83</v>
      </c>
      <c r="E215" s="56" t="s">
        <v>26</v>
      </c>
      <c r="F215" s="56" t="s">
        <v>37</v>
      </c>
      <c r="G215" s="94">
        <v>1</v>
      </c>
      <c r="H215" s="57">
        <f t="shared" si="3"/>
        <v>2876.7857142857142</v>
      </c>
      <c r="I215" s="95">
        <v>2876.7857142857142</v>
      </c>
      <c r="J215" s="67" t="s">
        <v>265</v>
      </c>
      <c r="K215" s="58" t="s">
        <v>32</v>
      </c>
      <c r="L215" s="179"/>
    </row>
    <row r="216" spans="1:12" s="40" customFormat="1" ht="45" x14ac:dyDescent="0.2">
      <c r="A216" s="65">
        <v>73</v>
      </c>
      <c r="B216" s="96" t="s">
        <v>249</v>
      </c>
      <c r="C216" s="55" t="s">
        <v>173</v>
      </c>
      <c r="D216" s="55" t="s">
        <v>83</v>
      </c>
      <c r="E216" s="56" t="s">
        <v>26</v>
      </c>
      <c r="F216" s="56" t="s">
        <v>37</v>
      </c>
      <c r="G216" s="94">
        <v>3</v>
      </c>
      <c r="H216" s="57">
        <f t="shared" si="3"/>
        <v>2876.7857142857142</v>
      </c>
      <c r="I216" s="95">
        <v>8630.3571428571431</v>
      </c>
      <c r="J216" s="67" t="s">
        <v>265</v>
      </c>
      <c r="K216" s="58" t="s">
        <v>32</v>
      </c>
      <c r="L216" s="179"/>
    </row>
    <row r="217" spans="1:12" s="40" customFormat="1" ht="45" x14ac:dyDescent="0.2">
      <c r="A217" s="65">
        <v>74</v>
      </c>
      <c r="B217" s="96" t="s">
        <v>250</v>
      </c>
      <c r="C217" s="55" t="s">
        <v>173</v>
      </c>
      <c r="D217" s="55" t="s">
        <v>83</v>
      </c>
      <c r="E217" s="56" t="s">
        <v>26</v>
      </c>
      <c r="F217" s="56" t="s">
        <v>37</v>
      </c>
      <c r="G217" s="94">
        <v>1</v>
      </c>
      <c r="H217" s="57">
        <f t="shared" si="3"/>
        <v>8534.4642857142862</v>
      </c>
      <c r="I217" s="95">
        <v>8534.4642857142862</v>
      </c>
      <c r="J217" s="67" t="s">
        <v>265</v>
      </c>
      <c r="K217" s="58" t="s">
        <v>32</v>
      </c>
      <c r="L217" s="179"/>
    </row>
    <row r="218" spans="1:12" s="40" customFormat="1" ht="34.5" customHeight="1" x14ac:dyDescent="0.2">
      <c r="A218" s="65">
        <v>75</v>
      </c>
      <c r="B218" s="96" t="s">
        <v>251</v>
      </c>
      <c r="C218" s="55" t="s">
        <v>173</v>
      </c>
      <c r="D218" s="55" t="s">
        <v>83</v>
      </c>
      <c r="E218" s="56" t="s">
        <v>26</v>
      </c>
      <c r="F218" s="56" t="s">
        <v>37</v>
      </c>
      <c r="G218" s="94">
        <v>1</v>
      </c>
      <c r="H218" s="57">
        <f t="shared" si="3"/>
        <v>2397321.4285714282</v>
      </c>
      <c r="I218" s="95">
        <v>2397321.4285714282</v>
      </c>
      <c r="J218" s="67" t="s">
        <v>265</v>
      </c>
      <c r="K218" s="58" t="s">
        <v>32</v>
      </c>
      <c r="L218" s="179"/>
    </row>
    <row r="219" spans="1:12" s="40" customFormat="1" ht="34.5" customHeight="1" x14ac:dyDescent="0.2">
      <c r="A219" s="65">
        <v>76</v>
      </c>
      <c r="B219" s="96" t="s">
        <v>252</v>
      </c>
      <c r="C219" s="55" t="s">
        <v>173</v>
      </c>
      <c r="D219" s="55" t="s">
        <v>83</v>
      </c>
      <c r="E219" s="56" t="s">
        <v>26</v>
      </c>
      <c r="F219" s="56" t="s">
        <v>37</v>
      </c>
      <c r="G219" s="94">
        <v>1</v>
      </c>
      <c r="H219" s="57">
        <f t="shared" si="3"/>
        <v>863.03571428571422</v>
      </c>
      <c r="I219" s="95">
        <v>863.03571428571422</v>
      </c>
      <c r="J219" s="67" t="s">
        <v>265</v>
      </c>
      <c r="K219" s="58" t="s">
        <v>32</v>
      </c>
      <c r="L219" s="179"/>
    </row>
    <row r="220" spans="1:12" s="40" customFormat="1" ht="34.5" customHeight="1" x14ac:dyDescent="0.2">
      <c r="A220" s="65">
        <v>77</v>
      </c>
      <c r="B220" s="96" t="s">
        <v>253</v>
      </c>
      <c r="C220" s="55" t="s">
        <v>173</v>
      </c>
      <c r="D220" s="55" t="s">
        <v>83</v>
      </c>
      <c r="E220" s="56" t="s">
        <v>26</v>
      </c>
      <c r="F220" s="56" t="s">
        <v>37</v>
      </c>
      <c r="G220" s="94">
        <v>3</v>
      </c>
      <c r="H220" s="57">
        <f t="shared" si="3"/>
        <v>28767.857142857141</v>
      </c>
      <c r="I220" s="95">
        <v>86303.57142857142</v>
      </c>
      <c r="J220" s="67" t="s">
        <v>265</v>
      </c>
      <c r="K220" s="58" t="s">
        <v>32</v>
      </c>
      <c r="L220" s="179"/>
    </row>
    <row r="221" spans="1:12" s="40" customFormat="1" ht="34.5" customHeight="1" x14ac:dyDescent="0.2">
      <c r="A221" s="65">
        <v>78</v>
      </c>
      <c r="B221" s="96" t="s">
        <v>254</v>
      </c>
      <c r="C221" s="55" t="s">
        <v>173</v>
      </c>
      <c r="D221" s="55" t="s">
        <v>83</v>
      </c>
      <c r="E221" s="56" t="s">
        <v>26</v>
      </c>
      <c r="F221" s="56" t="s">
        <v>37</v>
      </c>
      <c r="G221" s="94">
        <v>2</v>
      </c>
      <c r="H221" s="57">
        <f t="shared" si="3"/>
        <v>57535.714285714283</v>
      </c>
      <c r="I221" s="95">
        <v>115071.42857142857</v>
      </c>
      <c r="J221" s="67" t="s">
        <v>265</v>
      </c>
      <c r="K221" s="58" t="s">
        <v>32</v>
      </c>
      <c r="L221" s="179"/>
    </row>
    <row r="222" spans="1:12" s="40" customFormat="1" ht="34.5" customHeight="1" x14ac:dyDescent="0.2">
      <c r="A222" s="65">
        <v>79</v>
      </c>
      <c r="B222" s="98" t="s">
        <v>255</v>
      </c>
      <c r="C222" s="55" t="s">
        <v>173</v>
      </c>
      <c r="D222" s="55" t="s">
        <v>83</v>
      </c>
      <c r="E222" s="56" t="s">
        <v>26</v>
      </c>
      <c r="F222" s="56" t="s">
        <v>37</v>
      </c>
      <c r="G222" s="99">
        <v>1</v>
      </c>
      <c r="H222" s="57">
        <f t="shared" si="3"/>
        <v>38357.142857142855</v>
      </c>
      <c r="I222" s="95">
        <v>38357.142857142855</v>
      </c>
      <c r="J222" s="67" t="s">
        <v>265</v>
      </c>
      <c r="K222" s="58" t="s">
        <v>32</v>
      </c>
      <c r="L222" s="179"/>
    </row>
    <row r="223" spans="1:12" s="40" customFormat="1" ht="34.5" customHeight="1" x14ac:dyDescent="0.2">
      <c r="A223" s="65">
        <v>80</v>
      </c>
      <c r="B223" s="93" t="s">
        <v>256</v>
      </c>
      <c r="C223" s="55" t="s">
        <v>173</v>
      </c>
      <c r="D223" s="55" t="s">
        <v>83</v>
      </c>
      <c r="E223" s="56" t="s">
        <v>26</v>
      </c>
      <c r="F223" s="56" t="s">
        <v>37</v>
      </c>
      <c r="G223" s="94">
        <v>1</v>
      </c>
      <c r="H223" s="57">
        <f t="shared" si="3"/>
        <v>1754839.2857142857</v>
      </c>
      <c r="I223" s="95">
        <v>1754839.2857142857</v>
      </c>
      <c r="J223" s="67" t="s">
        <v>265</v>
      </c>
      <c r="K223" s="58" t="s">
        <v>32</v>
      </c>
      <c r="L223" s="179"/>
    </row>
    <row r="224" spans="1:12" s="40" customFormat="1" ht="34.5" customHeight="1" x14ac:dyDescent="0.2">
      <c r="A224" s="65">
        <v>81</v>
      </c>
      <c r="B224" s="93" t="s">
        <v>257</v>
      </c>
      <c r="C224" s="55" t="s">
        <v>173</v>
      </c>
      <c r="D224" s="55" t="s">
        <v>83</v>
      </c>
      <c r="E224" s="56" t="s">
        <v>26</v>
      </c>
      <c r="F224" s="56" t="s">
        <v>37</v>
      </c>
      <c r="G224" s="94">
        <v>2</v>
      </c>
      <c r="H224" s="57">
        <f t="shared" si="3"/>
        <v>50823.214285714283</v>
      </c>
      <c r="I224" s="95">
        <v>101646.42857142857</v>
      </c>
      <c r="J224" s="67" t="s">
        <v>265</v>
      </c>
      <c r="K224" s="58" t="s">
        <v>32</v>
      </c>
      <c r="L224" s="179"/>
    </row>
    <row r="225" spans="1:13" s="40" customFormat="1" ht="34.5" customHeight="1" x14ac:dyDescent="0.2">
      <c r="A225" s="65">
        <v>82</v>
      </c>
      <c r="B225" s="93" t="s">
        <v>258</v>
      </c>
      <c r="C225" s="55" t="s">
        <v>173</v>
      </c>
      <c r="D225" s="55" t="s">
        <v>83</v>
      </c>
      <c r="E225" s="56" t="s">
        <v>26</v>
      </c>
      <c r="F225" s="56" t="s">
        <v>37</v>
      </c>
      <c r="G225" s="94">
        <v>1</v>
      </c>
      <c r="H225" s="57">
        <f t="shared" si="3"/>
        <v>50847.187499999993</v>
      </c>
      <c r="I225" s="95">
        <v>50847.187499999993</v>
      </c>
      <c r="J225" s="67" t="s">
        <v>265</v>
      </c>
      <c r="K225" s="58" t="s">
        <v>32</v>
      </c>
      <c r="L225" s="179"/>
    </row>
    <row r="226" spans="1:13" s="40" customFormat="1" ht="34.5" customHeight="1" x14ac:dyDescent="0.2">
      <c r="A226" s="65">
        <v>83</v>
      </c>
      <c r="B226" s="93" t="s">
        <v>259</v>
      </c>
      <c r="C226" s="55" t="s">
        <v>173</v>
      </c>
      <c r="D226" s="55" t="s">
        <v>83</v>
      </c>
      <c r="E226" s="56" t="s">
        <v>26</v>
      </c>
      <c r="F226" s="56" t="s">
        <v>37</v>
      </c>
      <c r="G226" s="94">
        <v>1</v>
      </c>
      <c r="H226" s="57">
        <f t="shared" si="3"/>
        <v>4339.1517857142853</v>
      </c>
      <c r="I226" s="95">
        <v>4339.1517857142853</v>
      </c>
      <c r="J226" s="67" t="s">
        <v>265</v>
      </c>
      <c r="K226" s="58" t="s">
        <v>32</v>
      </c>
      <c r="L226" s="179"/>
    </row>
    <row r="227" spans="1:13" s="40" customFormat="1" ht="33" customHeight="1" x14ac:dyDescent="0.2">
      <c r="A227" s="65">
        <v>84</v>
      </c>
      <c r="B227" s="93" t="s">
        <v>260</v>
      </c>
      <c r="C227" s="55" t="s">
        <v>173</v>
      </c>
      <c r="D227" s="55" t="s">
        <v>83</v>
      </c>
      <c r="E227" s="56" t="s">
        <v>26</v>
      </c>
      <c r="F227" s="56" t="s">
        <v>37</v>
      </c>
      <c r="G227" s="94">
        <v>2</v>
      </c>
      <c r="H227" s="57">
        <f t="shared" si="3"/>
        <v>8778.9910714285706</v>
      </c>
      <c r="I227" s="95">
        <v>17557.982142857141</v>
      </c>
      <c r="J227" s="67" t="s">
        <v>265</v>
      </c>
      <c r="K227" s="58" t="s">
        <v>32</v>
      </c>
      <c r="L227" s="179"/>
    </row>
    <row r="228" spans="1:13" s="40" customFormat="1" ht="45" x14ac:dyDescent="0.2">
      <c r="A228" s="65">
        <v>85</v>
      </c>
      <c r="B228" s="93" t="s">
        <v>261</v>
      </c>
      <c r="C228" s="55" t="s">
        <v>173</v>
      </c>
      <c r="D228" s="55" t="s">
        <v>83</v>
      </c>
      <c r="E228" s="56" t="s">
        <v>26</v>
      </c>
      <c r="F228" s="56" t="s">
        <v>37</v>
      </c>
      <c r="G228" s="94">
        <v>1</v>
      </c>
      <c r="H228" s="57">
        <f t="shared" si="3"/>
        <v>56087.732142857145</v>
      </c>
      <c r="I228" s="95">
        <v>56087.732142857145</v>
      </c>
      <c r="J228" s="67" t="s">
        <v>265</v>
      </c>
      <c r="K228" s="58" t="s">
        <v>32</v>
      </c>
      <c r="L228" s="179"/>
    </row>
    <row r="229" spans="1:13" s="40" customFormat="1" ht="45" x14ac:dyDescent="0.2">
      <c r="A229" s="65">
        <v>86</v>
      </c>
      <c r="B229" s="93" t="s">
        <v>262</v>
      </c>
      <c r="C229" s="55" t="s">
        <v>173</v>
      </c>
      <c r="D229" s="55" t="s">
        <v>83</v>
      </c>
      <c r="E229" s="56" t="s">
        <v>26</v>
      </c>
      <c r="F229" s="56" t="s">
        <v>37</v>
      </c>
      <c r="G229" s="94">
        <v>1</v>
      </c>
      <c r="H229" s="57">
        <f t="shared" si="3"/>
        <v>83426.78571428571</v>
      </c>
      <c r="I229" s="95">
        <v>83426.78571428571</v>
      </c>
      <c r="J229" s="67" t="s">
        <v>265</v>
      </c>
      <c r="K229" s="58" t="s">
        <v>32</v>
      </c>
      <c r="L229" s="179"/>
    </row>
    <row r="230" spans="1:13" s="40" customFormat="1" ht="45" x14ac:dyDescent="0.2">
      <c r="A230" s="65">
        <v>87</v>
      </c>
      <c r="B230" s="93" t="s">
        <v>263</v>
      </c>
      <c r="C230" s="55" t="s">
        <v>173</v>
      </c>
      <c r="D230" s="55" t="s">
        <v>83</v>
      </c>
      <c r="E230" s="56" t="s">
        <v>26</v>
      </c>
      <c r="F230" s="56" t="s">
        <v>37</v>
      </c>
      <c r="G230" s="94">
        <v>2</v>
      </c>
      <c r="H230" s="57">
        <f t="shared" si="3"/>
        <v>39282.508928571428</v>
      </c>
      <c r="I230" s="95">
        <v>78565.017857142855</v>
      </c>
      <c r="J230" s="67" t="s">
        <v>265</v>
      </c>
      <c r="K230" s="58" t="s">
        <v>32</v>
      </c>
      <c r="L230" s="179"/>
    </row>
    <row r="231" spans="1:13" s="40" customFormat="1" ht="60" x14ac:dyDescent="0.2">
      <c r="A231" s="65">
        <v>88</v>
      </c>
      <c r="B231" s="93" t="s">
        <v>264</v>
      </c>
      <c r="C231" s="55" t="s">
        <v>173</v>
      </c>
      <c r="D231" s="55" t="s">
        <v>83</v>
      </c>
      <c r="E231" s="56" t="s">
        <v>26</v>
      </c>
      <c r="F231" s="56" t="s">
        <v>37</v>
      </c>
      <c r="G231" s="94">
        <v>1</v>
      </c>
      <c r="H231" s="57">
        <f t="shared" si="3"/>
        <v>93974.999999999985</v>
      </c>
      <c r="I231" s="95">
        <v>93974.999999999985</v>
      </c>
      <c r="J231" s="67" t="s">
        <v>265</v>
      </c>
      <c r="K231" s="58" t="s">
        <v>32</v>
      </c>
      <c r="L231" s="179"/>
    </row>
    <row r="232" spans="1:13" s="40" customFormat="1" ht="34.5" customHeight="1" x14ac:dyDescent="0.2">
      <c r="A232" s="175" t="s">
        <v>266</v>
      </c>
      <c r="B232" s="175"/>
      <c r="C232" s="175"/>
      <c r="D232" s="175"/>
      <c r="E232" s="175"/>
      <c r="F232" s="175"/>
      <c r="G232" s="175"/>
      <c r="H232" s="175"/>
      <c r="I232" s="183">
        <f>SUM(I233:I249)</f>
        <v>19863618.492857143</v>
      </c>
      <c r="J232" s="175"/>
      <c r="K232" s="175"/>
      <c r="L232" s="179"/>
      <c r="M232" s="177"/>
    </row>
    <row r="233" spans="1:13" s="40" customFormat="1" ht="47.25" x14ac:dyDescent="0.2">
      <c r="A233" s="44">
        <v>1</v>
      </c>
      <c r="B233" s="43" t="s">
        <v>267</v>
      </c>
      <c r="C233" s="44" t="s">
        <v>33</v>
      </c>
      <c r="D233" s="44" t="s">
        <v>83</v>
      </c>
      <c r="E233" s="44" t="s">
        <v>26</v>
      </c>
      <c r="F233" s="44" t="s">
        <v>37</v>
      </c>
      <c r="G233" s="53">
        <v>107</v>
      </c>
      <c r="H233" s="53">
        <f t="shared" si="3"/>
        <v>113153.57142857142</v>
      </c>
      <c r="I233" s="53">
        <v>12107432.142857142</v>
      </c>
      <c r="J233" s="44" t="s">
        <v>265</v>
      </c>
      <c r="K233" s="44" t="s">
        <v>32</v>
      </c>
      <c r="L233" s="179"/>
    </row>
    <row r="234" spans="1:13" s="40" customFormat="1" ht="34.5" customHeight="1" x14ac:dyDescent="0.2">
      <c r="A234" s="65">
        <v>2</v>
      </c>
      <c r="B234" s="93" t="s">
        <v>268</v>
      </c>
      <c r="C234" s="55" t="s">
        <v>173</v>
      </c>
      <c r="D234" s="55" t="s">
        <v>83</v>
      </c>
      <c r="E234" s="56" t="s">
        <v>26</v>
      </c>
      <c r="F234" s="56" t="s">
        <v>37</v>
      </c>
      <c r="G234" s="94">
        <v>2</v>
      </c>
      <c r="H234" s="57">
        <f t="shared" si="3"/>
        <v>1681.9607142857142</v>
      </c>
      <c r="I234" s="100">
        <v>3363.9214285714284</v>
      </c>
      <c r="J234" s="67" t="s">
        <v>265</v>
      </c>
      <c r="K234" s="58" t="s">
        <v>32</v>
      </c>
      <c r="L234" s="179"/>
    </row>
    <row r="235" spans="1:13" s="40" customFormat="1" ht="45" x14ac:dyDescent="0.2">
      <c r="A235" s="65">
        <v>3</v>
      </c>
      <c r="B235" s="93" t="s">
        <v>269</v>
      </c>
      <c r="C235" s="55" t="s">
        <v>173</v>
      </c>
      <c r="D235" s="55" t="s">
        <v>83</v>
      </c>
      <c r="E235" s="56" t="s">
        <v>26</v>
      </c>
      <c r="F235" s="56" t="s">
        <v>37</v>
      </c>
      <c r="G235" s="94">
        <v>100</v>
      </c>
      <c r="H235" s="57">
        <f t="shared" si="3"/>
        <v>1718.3999999999996</v>
      </c>
      <c r="I235" s="100">
        <v>171839.99999999997</v>
      </c>
      <c r="J235" s="67" t="s">
        <v>265</v>
      </c>
      <c r="K235" s="58" t="s">
        <v>32</v>
      </c>
      <c r="L235" s="179"/>
    </row>
    <row r="236" spans="1:13" s="40" customFormat="1" ht="34.5" customHeight="1" x14ac:dyDescent="0.2">
      <c r="A236" s="65">
        <v>4</v>
      </c>
      <c r="B236" s="93" t="s">
        <v>270</v>
      </c>
      <c r="C236" s="55" t="s">
        <v>173</v>
      </c>
      <c r="D236" s="55" t="s">
        <v>83</v>
      </c>
      <c r="E236" s="56" t="s">
        <v>26</v>
      </c>
      <c r="F236" s="56" t="s">
        <v>37</v>
      </c>
      <c r="G236" s="94">
        <v>100</v>
      </c>
      <c r="H236" s="57">
        <f t="shared" si="3"/>
        <v>1927.4464285714284</v>
      </c>
      <c r="I236" s="100">
        <v>192744.64285714284</v>
      </c>
      <c r="J236" s="67" t="s">
        <v>265</v>
      </c>
      <c r="K236" s="58" t="s">
        <v>32</v>
      </c>
      <c r="L236" s="179"/>
    </row>
    <row r="237" spans="1:13" s="40" customFormat="1" ht="45" x14ac:dyDescent="0.2">
      <c r="A237" s="65">
        <v>5</v>
      </c>
      <c r="B237" s="96" t="s">
        <v>271</v>
      </c>
      <c r="C237" s="55" t="s">
        <v>173</v>
      </c>
      <c r="D237" s="55" t="s">
        <v>83</v>
      </c>
      <c r="E237" s="56" t="s">
        <v>26</v>
      </c>
      <c r="F237" s="56" t="s">
        <v>37</v>
      </c>
      <c r="G237" s="94">
        <v>10</v>
      </c>
      <c r="H237" s="57">
        <f t="shared" si="3"/>
        <v>14240.089285714286</v>
      </c>
      <c r="I237" s="100">
        <v>142400.89285714287</v>
      </c>
      <c r="J237" s="67" t="s">
        <v>265</v>
      </c>
      <c r="K237" s="58" t="s">
        <v>32</v>
      </c>
      <c r="L237" s="179"/>
    </row>
    <row r="238" spans="1:13" s="40" customFormat="1" ht="45" x14ac:dyDescent="0.2">
      <c r="A238" s="65">
        <v>6</v>
      </c>
      <c r="B238" s="96" t="s">
        <v>272</v>
      </c>
      <c r="C238" s="55" t="s">
        <v>173</v>
      </c>
      <c r="D238" s="55" t="s">
        <v>83</v>
      </c>
      <c r="E238" s="56" t="s">
        <v>26</v>
      </c>
      <c r="F238" s="56" t="s">
        <v>37</v>
      </c>
      <c r="G238" s="94">
        <v>30</v>
      </c>
      <c r="H238" s="57">
        <f t="shared" si="3"/>
        <v>7048.1249999999991</v>
      </c>
      <c r="I238" s="100">
        <v>211443.74999999997</v>
      </c>
      <c r="J238" s="67" t="s">
        <v>265</v>
      </c>
      <c r="K238" s="58" t="s">
        <v>32</v>
      </c>
      <c r="L238" s="179"/>
    </row>
    <row r="239" spans="1:13" s="40" customFormat="1" ht="34.5" customHeight="1" x14ac:dyDescent="0.2">
      <c r="A239" s="65">
        <v>7</v>
      </c>
      <c r="B239" s="96" t="s">
        <v>273</v>
      </c>
      <c r="C239" s="55" t="s">
        <v>173</v>
      </c>
      <c r="D239" s="55" t="s">
        <v>83</v>
      </c>
      <c r="E239" s="56" t="s">
        <v>26</v>
      </c>
      <c r="F239" s="56" t="s">
        <v>37</v>
      </c>
      <c r="G239" s="94">
        <v>10</v>
      </c>
      <c r="H239" s="57">
        <f t="shared" si="3"/>
        <v>91970.83928571429</v>
      </c>
      <c r="I239" s="100">
        <v>919708.39285714284</v>
      </c>
      <c r="J239" s="67" t="s">
        <v>265</v>
      </c>
      <c r="K239" s="58" t="s">
        <v>32</v>
      </c>
      <c r="L239" s="179"/>
    </row>
    <row r="240" spans="1:13" s="40" customFormat="1" ht="34.5" customHeight="1" x14ac:dyDescent="0.2">
      <c r="A240" s="65">
        <v>8</v>
      </c>
      <c r="B240" s="93" t="s">
        <v>274</v>
      </c>
      <c r="C240" s="55" t="s">
        <v>173</v>
      </c>
      <c r="D240" s="55" t="s">
        <v>83</v>
      </c>
      <c r="E240" s="56" t="s">
        <v>26</v>
      </c>
      <c r="F240" s="56" t="s">
        <v>37</v>
      </c>
      <c r="G240" s="94">
        <v>10</v>
      </c>
      <c r="H240" s="57">
        <f t="shared" si="3"/>
        <v>140.00357142857143</v>
      </c>
      <c r="I240" s="100">
        <v>1400.0357142857142</v>
      </c>
      <c r="J240" s="67" t="s">
        <v>265</v>
      </c>
      <c r="K240" s="58" t="s">
        <v>32</v>
      </c>
      <c r="L240" s="179"/>
    </row>
    <row r="241" spans="1:13" s="40" customFormat="1" ht="34.5" customHeight="1" x14ac:dyDescent="0.2">
      <c r="A241" s="65">
        <v>9</v>
      </c>
      <c r="B241" s="93" t="s">
        <v>275</v>
      </c>
      <c r="C241" s="55" t="s">
        <v>173</v>
      </c>
      <c r="D241" s="55" t="s">
        <v>83</v>
      </c>
      <c r="E241" s="56" t="s">
        <v>26</v>
      </c>
      <c r="F241" s="56" t="s">
        <v>37</v>
      </c>
      <c r="G241" s="94">
        <v>10</v>
      </c>
      <c r="H241" s="57">
        <f t="shared" si="3"/>
        <v>140.00357142857143</v>
      </c>
      <c r="I241" s="100">
        <v>1400.0357142857142</v>
      </c>
      <c r="J241" s="67" t="s">
        <v>265</v>
      </c>
      <c r="K241" s="58" t="s">
        <v>32</v>
      </c>
      <c r="L241" s="179"/>
    </row>
    <row r="242" spans="1:13" s="40" customFormat="1" ht="30.75" customHeight="1" x14ac:dyDescent="0.2">
      <c r="A242" s="65">
        <v>10</v>
      </c>
      <c r="B242" s="93" t="s">
        <v>276</v>
      </c>
      <c r="C242" s="55" t="s">
        <v>173</v>
      </c>
      <c r="D242" s="55" t="s">
        <v>83</v>
      </c>
      <c r="E242" s="56" t="s">
        <v>26</v>
      </c>
      <c r="F242" s="56" t="s">
        <v>37</v>
      </c>
      <c r="G242" s="94">
        <v>10</v>
      </c>
      <c r="H242" s="57">
        <f t="shared" si="3"/>
        <v>140.00357142857143</v>
      </c>
      <c r="I242" s="100">
        <v>1400.0357142857142</v>
      </c>
      <c r="J242" s="67" t="s">
        <v>265</v>
      </c>
      <c r="K242" s="58" t="s">
        <v>32</v>
      </c>
      <c r="L242" s="179"/>
    </row>
    <row r="243" spans="1:13" s="40" customFormat="1" ht="30.75" customHeight="1" x14ac:dyDescent="0.2">
      <c r="A243" s="65">
        <v>11</v>
      </c>
      <c r="B243" s="93" t="s">
        <v>277</v>
      </c>
      <c r="C243" s="55" t="s">
        <v>173</v>
      </c>
      <c r="D243" s="55" t="s">
        <v>83</v>
      </c>
      <c r="E243" s="56" t="s">
        <v>26</v>
      </c>
      <c r="F243" s="56" t="s">
        <v>37</v>
      </c>
      <c r="G243" s="94">
        <v>10</v>
      </c>
      <c r="H243" s="57">
        <f t="shared" si="3"/>
        <v>140.00357142857143</v>
      </c>
      <c r="I243" s="100">
        <v>1400.0357142857142</v>
      </c>
      <c r="J243" s="67" t="s">
        <v>265</v>
      </c>
      <c r="K243" s="58" t="s">
        <v>32</v>
      </c>
      <c r="L243" s="179"/>
    </row>
    <row r="244" spans="1:13" s="40" customFormat="1" ht="30.75" customHeight="1" x14ac:dyDescent="0.2">
      <c r="A244" s="65">
        <v>12</v>
      </c>
      <c r="B244" s="93" t="s">
        <v>278</v>
      </c>
      <c r="C244" s="55" t="s">
        <v>173</v>
      </c>
      <c r="D244" s="55" t="s">
        <v>83</v>
      </c>
      <c r="E244" s="56" t="s">
        <v>26</v>
      </c>
      <c r="F244" s="56" t="s">
        <v>37</v>
      </c>
      <c r="G244" s="94">
        <v>10</v>
      </c>
      <c r="H244" s="57">
        <f t="shared" si="3"/>
        <v>770.9785714285714</v>
      </c>
      <c r="I244" s="100">
        <v>7709.7857142857138</v>
      </c>
      <c r="J244" s="67" t="s">
        <v>265</v>
      </c>
      <c r="K244" s="58" t="s">
        <v>32</v>
      </c>
      <c r="L244" s="179"/>
    </row>
    <row r="245" spans="1:13" s="40" customFormat="1" ht="30.75" customHeight="1" x14ac:dyDescent="0.2">
      <c r="A245" s="65">
        <v>13</v>
      </c>
      <c r="B245" s="96" t="s">
        <v>279</v>
      </c>
      <c r="C245" s="55" t="s">
        <v>173</v>
      </c>
      <c r="D245" s="55" t="s">
        <v>83</v>
      </c>
      <c r="E245" s="56" t="s">
        <v>26</v>
      </c>
      <c r="F245" s="56" t="s">
        <v>37</v>
      </c>
      <c r="G245" s="94">
        <v>10</v>
      </c>
      <c r="H245" s="57">
        <f t="shared" si="3"/>
        <v>450.69642857142856</v>
      </c>
      <c r="I245" s="100">
        <v>4506.9642857142853</v>
      </c>
      <c r="J245" s="67" t="s">
        <v>265</v>
      </c>
      <c r="K245" s="58" t="s">
        <v>32</v>
      </c>
      <c r="L245" s="179"/>
    </row>
    <row r="246" spans="1:13" s="40" customFormat="1" ht="30.75" customHeight="1" x14ac:dyDescent="0.2">
      <c r="A246" s="65">
        <v>14</v>
      </c>
      <c r="B246" s="96" t="s">
        <v>280</v>
      </c>
      <c r="C246" s="55" t="s">
        <v>173</v>
      </c>
      <c r="D246" s="55" t="s">
        <v>83</v>
      </c>
      <c r="E246" s="56" t="s">
        <v>26</v>
      </c>
      <c r="F246" s="56" t="s">
        <v>37</v>
      </c>
      <c r="G246" s="94">
        <v>130</v>
      </c>
      <c r="H246" s="57">
        <f t="shared" si="3"/>
        <v>575.35714285714278</v>
      </c>
      <c r="I246" s="100">
        <v>74796.428571428565</v>
      </c>
      <c r="J246" s="67" t="s">
        <v>265</v>
      </c>
      <c r="K246" s="58" t="s">
        <v>32</v>
      </c>
      <c r="L246" s="179"/>
    </row>
    <row r="247" spans="1:13" s="40" customFormat="1" ht="30.75" customHeight="1" x14ac:dyDescent="0.2">
      <c r="A247" s="65">
        <v>15</v>
      </c>
      <c r="B247" s="96" t="s">
        <v>281</v>
      </c>
      <c r="C247" s="55" t="s">
        <v>173</v>
      </c>
      <c r="D247" s="55" t="s">
        <v>83</v>
      </c>
      <c r="E247" s="56" t="s">
        <v>26</v>
      </c>
      <c r="F247" s="56" t="s">
        <v>37</v>
      </c>
      <c r="G247" s="94">
        <v>450</v>
      </c>
      <c r="H247" s="57">
        <f t="shared" si="3"/>
        <v>1534.2857142857144</v>
      </c>
      <c r="I247" s="100">
        <v>690428.57142857148</v>
      </c>
      <c r="J247" s="67" t="s">
        <v>265</v>
      </c>
      <c r="K247" s="58" t="s">
        <v>32</v>
      </c>
      <c r="L247" s="179"/>
    </row>
    <row r="248" spans="1:13" s="40" customFormat="1" ht="30.75" customHeight="1" x14ac:dyDescent="0.2">
      <c r="A248" s="65">
        <v>16</v>
      </c>
      <c r="B248" s="96" t="s">
        <v>282</v>
      </c>
      <c r="C248" s="55" t="s">
        <v>173</v>
      </c>
      <c r="D248" s="55" t="s">
        <v>83</v>
      </c>
      <c r="E248" s="56" t="s">
        <v>26</v>
      </c>
      <c r="F248" s="56" t="s">
        <v>37</v>
      </c>
      <c r="G248" s="94">
        <v>200</v>
      </c>
      <c r="H248" s="57">
        <f t="shared" si="3"/>
        <v>23973.214285714283</v>
      </c>
      <c r="I248" s="100">
        <v>4794642.8571428563</v>
      </c>
      <c r="J248" s="67" t="s">
        <v>265</v>
      </c>
      <c r="K248" s="58" t="s">
        <v>32</v>
      </c>
      <c r="L248" s="179"/>
    </row>
    <row r="249" spans="1:13" s="40" customFormat="1" ht="30.75" customHeight="1" x14ac:dyDescent="0.2">
      <c r="A249" s="65">
        <v>17</v>
      </c>
      <c r="B249" s="96" t="s">
        <v>283</v>
      </c>
      <c r="C249" s="55" t="s">
        <v>173</v>
      </c>
      <c r="D249" s="55" t="s">
        <v>83</v>
      </c>
      <c r="E249" s="56" t="s">
        <v>26</v>
      </c>
      <c r="F249" s="56" t="s">
        <v>37</v>
      </c>
      <c r="G249" s="94">
        <v>20</v>
      </c>
      <c r="H249" s="57">
        <f t="shared" si="3"/>
        <v>26850</v>
      </c>
      <c r="I249" s="100">
        <v>537000</v>
      </c>
      <c r="J249" s="67" t="s">
        <v>265</v>
      </c>
      <c r="K249" s="58" t="s">
        <v>32</v>
      </c>
      <c r="L249" s="179"/>
    </row>
    <row r="250" spans="1:13" s="40" customFormat="1" ht="30.75" customHeight="1" x14ac:dyDescent="0.2">
      <c r="A250" s="175" t="s">
        <v>284</v>
      </c>
      <c r="B250" s="175"/>
      <c r="C250" s="175"/>
      <c r="D250" s="175"/>
      <c r="E250" s="175"/>
      <c r="F250" s="175"/>
      <c r="G250" s="175"/>
      <c r="H250" s="175"/>
      <c r="I250" s="182">
        <f>SUM(I251:I277)</f>
        <v>92575949.686851442</v>
      </c>
      <c r="J250" s="175"/>
      <c r="K250" s="175"/>
      <c r="L250" s="179"/>
      <c r="M250" s="177"/>
    </row>
    <row r="251" spans="1:13" s="40" customFormat="1" ht="30.75" customHeight="1" x14ac:dyDescent="0.2">
      <c r="A251" s="65">
        <v>1</v>
      </c>
      <c r="B251" s="101" t="s">
        <v>285</v>
      </c>
      <c r="C251" s="55" t="s">
        <v>173</v>
      </c>
      <c r="D251" s="55" t="s">
        <v>83</v>
      </c>
      <c r="E251" s="56" t="s">
        <v>26</v>
      </c>
      <c r="F251" s="56" t="s">
        <v>37</v>
      </c>
      <c r="G251" s="102">
        <v>300</v>
      </c>
      <c r="H251" s="57">
        <f t="shared" si="3"/>
        <v>9021.6</v>
      </c>
      <c r="I251" s="103">
        <v>2706480</v>
      </c>
      <c r="J251" s="67" t="s">
        <v>312</v>
      </c>
      <c r="K251" s="67" t="s">
        <v>32</v>
      </c>
      <c r="L251" s="179"/>
    </row>
    <row r="252" spans="1:13" s="40" customFormat="1" ht="30.75" customHeight="1" x14ac:dyDescent="0.2">
      <c r="A252" s="65">
        <v>2</v>
      </c>
      <c r="B252" s="101" t="s">
        <v>286</v>
      </c>
      <c r="C252" s="55" t="s">
        <v>173</v>
      </c>
      <c r="D252" s="55" t="s">
        <v>83</v>
      </c>
      <c r="E252" s="56" t="s">
        <v>26</v>
      </c>
      <c r="F252" s="56" t="s">
        <v>37</v>
      </c>
      <c r="G252" s="102">
        <v>300</v>
      </c>
      <c r="H252" s="57">
        <f t="shared" si="3"/>
        <v>11169.6</v>
      </c>
      <c r="I252" s="103">
        <v>3350880</v>
      </c>
      <c r="J252" s="67" t="s">
        <v>312</v>
      </c>
      <c r="K252" s="67" t="s">
        <v>32</v>
      </c>
      <c r="L252" s="179"/>
    </row>
    <row r="253" spans="1:13" s="40" customFormat="1" ht="33" customHeight="1" x14ac:dyDescent="0.2">
      <c r="A253" s="65">
        <v>3</v>
      </c>
      <c r="B253" s="101" t="s">
        <v>287</v>
      </c>
      <c r="C253" s="55" t="s">
        <v>173</v>
      </c>
      <c r="D253" s="55" t="s">
        <v>83</v>
      </c>
      <c r="E253" s="56" t="s">
        <v>26</v>
      </c>
      <c r="F253" s="56" t="s">
        <v>37</v>
      </c>
      <c r="G253" s="102">
        <v>250</v>
      </c>
      <c r="H253" s="57">
        <f t="shared" si="3"/>
        <v>30072</v>
      </c>
      <c r="I253" s="103">
        <v>7518000</v>
      </c>
      <c r="J253" s="67" t="s">
        <v>312</v>
      </c>
      <c r="K253" s="67" t="s">
        <v>32</v>
      </c>
      <c r="L253" s="179"/>
    </row>
    <row r="254" spans="1:13" s="40" customFormat="1" ht="33" customHeight="1" x14ac:dyDescent="0.2">
      <c r="A254" s="65">
        <v>4</v>
      </c>
      <c r="B254" s="101" t="s">
        <v>288</v>
      </c>
      <c r="C254" s="55" t="s">
        <v>173</v>
      </c>
      <c r="D254" s="55" t="s">
        <v>83</v>
      </c>
      <c r="E254" s="56" t="s">
        <v>26</v>
      </c>
      <c r="F254" s="56" t="s">
        <v>37</v>
      </c>
      <c r="G254" s="102">
        <v>44.8</v>
      </c>
      <c r="H254" s="57">
        <f t="shared" si="3"/>
        <v>93975</v>
      </c>
      <c r="I254" s="103">
        <v>4210080</v>
      </c>
      <c r="J254" s="67" t="s">
        <v>312</v>
      </c>
      <c r="K254" s="67" t="s">
        <v>32</v>
      </c>
      <c r="L254" s="179"/>
    </row>
    <row r="255" spans="1:13" s="40" customFormat="1" ht="33" customHeight="1" x14ac:dyDescent="0.2">
      <c r="A255" s="65">
        <v>5</v>
      </c>
      <c r="B255" s="101" t="s">
        <v>289</v>
      </c>
      <c r="C255" s="55" t="s">
        <v>173</v>
      </c>
      <c r="D255" s="55" t="s">
        <v>83</v>
      </c>
      <c r="E255" s="56" t="s">
        <v>26</v>
      </c>
      <c r="F255" s="56" t="s">
        <v>37</v>
      </c>
      <c r="G255" s="102">
        <v>4</v>
      </c>
      <c r="H255" s="57">
        <f t="shared" si="3"/>
        <v>2148000</v>
      </c>
      <c r="I255" s="103">
        <v>8592000</v>
      </c>
      <c r="J255" s="67" t="s">
        <v>312</v>
      </c>
      <c r="K255" s="67" t="s">
        <v>32</v>
      </c>
      <c r="L255" s="179"/>
    </row>
    <row r="256" spans="1:13" s="40" customFormat="1" ht="33" customHeight="1" x14ac:dyDescent="0.2">
      <c r="A256" s="65">
        <v>6</v>
      </c>
      <c r="B256" s="104" t="s">
        <v>290</v>
      </c>
      <c r="C256" s="55" t="s">
        <v>173</v>
      </c>
      <c r="D256" s="55" t="s">
        <v>83</v>
      </c>
      <c r="E256" s="56" t="s">
        <v>26</v>
      </c>
      <c r="F256" s="56" t="s">
        <v>37</v>
      </c>
      <c r="G256" s="102">
        <v>2</v>
      </c>
      <c r="H256" s="57">
        <f t="shared" si="3"/>
        <v>2685000</v>
      </c>
      <c r="I256" s="103">
        <v>5370000</v>
      </c>
      <c r="J256" s="67" t="s">
        <v>312</v>
      </c>
      <c r="K256" s="67" t="s">
        <v>32</v>
      </c>
      <c r="L256" s="179"/>
    </row>
    <row r="257" spans="1:12" s="40" customFormat="1" ht="33" customHeight="1" x14ac:dyDescent="0.2">
      <c r="A257" s="65">
        <v>7</v>
      </c>
      <c r="B257" s="104" t="s">
        <v>291</v>
      </c>
      <c r="C257" s="55" t="s">
        <v>173</v>
      </c>
      <c r="D257" s="55" t="s">
        <v>83</v>
      </c>
      <c r="E257" s="56" t="s">
        <v>26</v>
      </c>
      <c r="F257" s="56" t="s">
        <v>37</v>
      </c>
      <c r="G257" s="102">
        <v>2</v>
      </c>
      <c r="H257" s="57">
        <f t="shared" si="3"/>
        <v>3222000</v>
      </c>
      <c r="I257" s="103">
        <v>6444000</v>
      </c>
      <c r="J257" s="67" t="s">
        <v>312</v>
      </c>
      <c r="K257" s="67" t="s">
        <v>32</v>
      </c>
      <c r="L257" s="179"/>
    </row>
    <row r="258" spans="1:12" s="40" customFormat="1" ht="33" customHeight="1" x14ac:dyDescent="0.2">
      <c r="A258" s="65">
        <v>8</v>
      </c>
      <c r="B258" s="104" t="s">
        <v>292</v>
      </c>
      <c r="C258" s="55" t="s">
        <v>173</v>
      </c>
      <c r="D258" s="55" t="s">
        <v>83</v>
      </c>
      <c r="E258" s="56" t="s">
        <v>26</v>
      </c>
      <c r="F258" s="56" t="s">
        <v>37</v>
      </c>
      <c r="G258" s="102">
        <v>2</v>
      </c>
      <c r="H258" s="57">
        <f t="shared" si="3"/>
        <v>3222000</v>
      </c>
      <c r="I258" s="103">
        <v>6444000</v>
      </c>
      <c r="J258" s="67" t="s">
        <v>312</v>
      </c>
      <c r="K258" s="67" t="s">
        <v>32</v>
      </c>
      <c r="L258" s="179"/>
    </row>
    <row r="259" spans="1:12" s="40" customFormat="1" ht="23.25" customHeight="1" x14ac:dyDescent="0.2">
      <c r="A259" s="65">
        <v>9</v>
      </c>
      <c r="B259" s="104" t="s">
        <v>293</v>
      </c>
      <c r="C259" s="55" t="s">
        <v>173</v>
      </c>
      <c r="D259" s="55" t="s">
        <v>83</v>
      </c>
      <c r="E259" s="56" t="s">
        <v>26</v>
      </c>
      <c r="F259" s="56" t="s">
        <v>37</v>
      </c>
      <c r="G259" s="102">
        <v>40</v>
      </c>
      <c r="H259" s="57">
        <f t="shared" si="3"/>
        <v>1687.7142857142858</v>
      </c>
      <c r="I259" s="103">
        <v>67508.571428571435</v>
      </c>
      <c r="J259" s="67" t="s">
        <v>312</v>
      </c>
      <c r="K259" s="67" t="s">
        <v>32</v>
      </c>
      <c r="L259" s="179"/>
    </row>
    <row r="260" spans="1:12" s="40" customFormat="1" ht="45" x14ac:dyDescent="0.2">
      <c r="A260" s="65">
        <v>10</v>
      </c>
      <c r="B260" s="105" t="s">
        <v>294</v>
      </c>
      <c r="C260" s="55" t="s">
        <v>173</v>
      </c>
      <c r="D260" s="55" t="s">
        <v>83</v>
      </c>
      <c r="E260" s="56" t="s">
        <v>26</v>
      </c>
      <c r="F260" s="56" t="s">
        <v>37</v>
      </c>
      <c r="G260" s="102">
        <v>1008</v>
      </c>
      <c r="H260" s="57">
        <f t="shared" si="3"/>
        <v>1004.19</v>
      </c>
      <c r="I260" s="103">
        <v>1012223.52</v>
      </c>
      <c r="J260" s="67" t="s">
        <v>312</v>
      </c>
      <c r="K260" s="67" t="s">
        <v>32</v>
      </c>
      <c r="L260" s="179"/>
    </row>
    <row r="261" spans="1:12" s="40" customFormat="1" ht="54" customHeight="1" x14ac:dyDescent="0.2">
      <c r="A261" s="65">
        <v>11</v>
      </c>
      <c r="B261" s="104" t="s">
        <v>295</v>
      </c>
      <c r="C261" s="55" t="s">
        <v>173</v>
      </c>
      <c r="D261" s="55" t="s">
        <v>83</v>
      </c>
      <c r="E261" s="56" t="s">
        <v>26</v>
      </c>
      <c r="F261" s="56" t="s">
        <v>37</v>
      </c>
      <c r="G261" s="102">
        <v>20</v>
      </c>
      <c r="H261" s="57">
        <f t="shared" si="3"/>
        <v>2493.2142857142853</v>
      </c>
      <c r="I261" s="95">
        <v>49864.28571428571</v>
      </c>
      <c r="J261" s="67" t="s">
        <v>312</v>
      </c>
      <c r="K261" s="67" t="s">
        <v>32</v>
      </c>
      <c r="L261" s="179"/>
    </row>
    <row r="262" spans="1:12" s="40" customFormat="1" ht="25.5" customHeight="1" x14ac:dyDescent="0.2">
      <c r="A262" s="65">
        <v>12</v>
      </c>
      <c r="B262" s="104" t="s">
        <v>296</v>
      </c>
      <c r="C262" s="55" t="s">
        <v>173</v>
      </c>
      <c r="D262" s="55" t="s">
        <v>83</v>
      </c>
      <c r="E262" s="56" t="s">
        <v>26</v>
      </c>
      <c r="F262" s="56" t="s">
        <v>37</v>
      </c>
      <c r="G262" s="102">
        <v>100</v>
      </c>
      <c r="H262" s="57">
        <f t="shared" si="3"/>
        <v>1288.8000000000002</v>
      </c>
      <c r="I262" s="95">
        <v>128880.00000000001</v>
      </c>
      <c r="J262" s="67" t="s">
        <v>312</v>
      </c>
      <c r="K262" s="67" t="s">
        <v>32</v>
      </c>
      <c r="L262" s="179"/>
    </row>
    <row r="263" spans="1:12" s="40" customFormat="1" ht="49.5" customHeight="1" x14ac:dyDescent="0.2">
      <c r="A263" s="65">
        <v>13</v>
      </c>
      <c r="B263" s="104" t="s">
        <v>297</v>
      </c>
      <c r="C263" s="55" t="s">
        <v>173</v>
      </c>
      <c r="D263" s="55" t="s">
        <v>83</v>
      </c>
      <c r="E263" s="56" t="s">
        <v>26</v>
      </c>
      <c r="F263" s="56" t="s">
        <v>37</v>
      </c>
      <c r="G263" s="102">
        <v>2</v>
      </c>
      <c r="H263" s="57">
        <f t="shared" si="3"/>
        <v>22454.12874</v>
      </c>
      <c r="I263" s="95">
        <v>44908.25748</v>
      </c>
      <c r="J263" s="67" t="s">
        <v>312</v>
      </c>
      <c r="K263" s="67" t="s">
        <v>32</v>
      </c>
      <c r="L263" s="179"/>
    </row>
    <row r="264" spans="1:12" s="40" customFormat="1" ht="64.5" customHeight="1" x14ac:dyDescent="0.2">
      <c r="A264" s="65">
        <v>14</v>
      </c>
      <c r="B264" s="104" t="s">
        <v>298</v>
      </c>
      <c r="C264" s="55" t="s">
        <v>173</v>
      </c>
      <c r="D264" s="55" t="s">
        <v>83</v>
      </c>
      <c r="E264" s="56" t="s">
        <v>26</v>
      </c>
      <c r="F264" s="56" t="s">
        <v>37</v>
      </c>
      <c r="G264" s="102">
        <v>2</v>
      </c>
      <c r="H264" s="57">
        <f t="shared" si="3"/>
        <v>22454.12874</v>
      </c>
      <c r="I264" s="95">
        <v>44908.25748</v>
      </c>
      <c r="J264" s="67" t="s">
        <v>312</v>
      </c>
      <c r="K264" s="67" t="s">
        <v>32</v>
      </c>
      <c r="L264" s="179"/>
    </row>
    <row r="265" spans="1:12" s="40" customFormat="1" ht="49.5" customHeight="1" x14ac:dyDescent="0.2">
      <c r="A265" s="65">
        <v>15</v>
      </c>
      <c r="B265" s="104" t="s">
        <v>299</v>
      </c>
      <c r="C265" s="55" t="s">
        <v>173</v>
      </c>
      <c r="D265" s="55" t="s">
        <v>83</v>
      </c>
      <c r="E265" s="56" t="s">
        <v>26</v>
      </c>
      <c r="F265" s="56" t="s">
        <v>37</v>
      </c>
      <c r="G265" s="102">
        <v>1</v>
      </c>
      <c r="H265" s="57">
        <f t="shared" ref="H265:H328" si="4">I265/G265</f>
        <v>105921.66048000001</v>
      </c>
      <c r="I265" s="95">
        <v>105921.66048000001</v>
      </c>
      <c r="J265" s="67" t="s">
        <v>312</v>
      </c>
      <c r="K265" s="67" t="s">
        <v>32</v>
      </c>
      <c r="L265" s="179"/>
    </row>
    <row r="266" spans="1:12" s="40" customFormat="1" ht="45" x14ac:dyDescent="0.2">
      <c r="A266" s="65">
        <v>16</v>
      </c>
      <c r="B266" s="104" t="s">
        <v>300</v>
      </c>
      <c r="C266" s="55" t="s">
        <v>173</v>
      </c>
      <c r="D266" s="55" t="s">
        <v>83</v>
      </c>
      <c r="E266" s="56" t="s">
        <v>26</v>
      </c>
      <c r="F266" s="56" t="s">
        <v>37</v>
      </c>
      <c r="G266" s="102">
        <v>1</v>
      </c>
      <c r="H266" s="57">
        <f t="shared" si="4"/>
        <v>10692.44328</v>
      </c>
      <c r="I266" s="95">
        <v>10692.44328</v>
      </c>
      <c r="J266" s="67" t="s">
        <v>312</v>
      </c>
      <c r="K266" s="67" t="s">
        <v>32</v>
      </c>
      <c r="L266" s="179"/>
    </row>
    <row r="267" spans="1:12" s="40" customFormat="1" ht="45" x14ac:dyDescent="0.2">
      <c r="A267" s="65">
        <v>17</v>
      </c>
      <c r="B267" s="104" t="s">
        <v>301</v>
      </c>
      <c r="C267" s="55" t="s">
        <v>173</v>
      </c>
      <c r="D267" s="55" t="s">
        <v>83</v>
      </c>
      <c r="E267" s="56" t="s">
        <v>26</v>
      </c>
      <c r="F267" s="56" t="s">
        <v>37</v>
      </c>
      <c r="G267" s="102">
        <v>1</v>
      </c>
      <c r="H267" s="57">
        <f t="shared" si="4"/>
        <v>25127.239560000002</v>
      </c>
      <c r="I267" s="95">
        <v>25127.239560000002</v>
      </c>
      <c r="J267" s="67" t="s">
        <v>312</v>
      </c>
      <c r="K267" s="67" t="s">
        <v>32</v>
      </c>
      <c r="L267" s="179"/>
    </row>
    <row r="268" spans="1:12" s="40" customFormat="1" ht="45" x14ac:dyDescent="0.2">
      <c r="A268" s="65">
        <v>18</v>
      </c>
      <c r="B268" s="104" t="s">
        <v>302</v>
      </c>
      <c r="C268" s="55" t="s">
        <v>173</v>
      </c>
      <c r="D268" s="55" t="s">
        <v>83</v>
      </c>
      <c r="E268" s="56" t="s">
        <v>26</v>
      </c>
      <c r="F268" s="56" t="s">
        <v>37</v>
      </c>
      <c r="G268" s="102">
        <v>4</v>
      </c>
      <c r="H268" s="57">
        <f t="shared" si="4"/>
        <v>9687.4800000000014</v>
      </c>
      <c r="I268" s="95">
        <v>38749.920000000006</v>
      </c>
      <c r="J268" s="67" t="s">
        <v>312</v>
      </c>
      <c r="K268" s="67" t="s">
        <v>32</v>
      </c>
      <c r="L268" s="179"/>
    </row>
    <row r="269" spans="1:12" s="40" customFormat="1" ht="45" customHeight="1" x14ac:dyDescent="0.2">
      <c r="A269" s="65">
        <v>19</v>
      </c>
      <c r="B269" s="104" t="s">
        <v>303</v>
      </c>
      <c r="C269" s="55" t="s">
        <v>173</v>
      </c>
      <c r="D269" s="55" t="s">
        <v>83</v>
      </c>
      <c r="E269" s="56" t="s">
        <v>26</v>
      </c>
      <c r="F269" s="56" t="s">
        <v>37</v>
      </c>
      <c r="G269" s="102">
        <v>2</v>
      </c>
      <c r="H269" s="57">
        <f t="shared" si="4"/>
        <v>9687.4800000000014</v>
      </c>
      <c r="I269" s="95">
        <v>19374.960000000003</v>
      </c>
      <c r="J269" s="67" t="s">
        <v>312</v>
      </c>
      <c r="K269" s="67" t="s">
        <v>32</v>
      </c>
      <c r="L269" s="179"/>
    </row>
    <row r="270" spans="1:12" s="40" customFormat="1" ht="45" x14ac:dyDescent="0.2">
      <c r="A270" s="65">
        <v>20</v>
      </c>
      <c r="B270" s="104" t="s">
        <v>304</v>
      </c>
      <c r="C270" s="55" t="s">
        <v>173</v>
      </c>
      <c r="D270" s="55" t="s">
        <v>83</v>
      </c>
      <c r="E270" s="56" t="s">
        <v>26</v>
      </c>
      <c r="F270" s="56" t="s">
        <v>37</v>
      </c>
      <c r="G270" s="102">
        <v>4</v>
      </c>
      <c r="H270" s="57">
        <f t="shared" si="4"/>
        <v>9236.4000000000015</v>
      </c>
      <c r="I270" s="95">
        <v>36945.600000000006</v>
      </c>
      <c r="J270" s="67" t="s">
        <v>312</v>
      </c>
      <c r="K270" s="67" t="s">
        <v>32</v>
      </c>
      <c r="L270" s="179"/>
    </row>
    <row r="271" spans="1:12" s="40" customFormat="1" ht="47.25" customHeight="1" x14ac:dyDescent="0.2">
      <c r="A271" s="65">
        <v>21</v>
      </c>
      <c r="B271" s="104" t="s">
        <v>305</v>
      </c>
      <c r="C271" s="55" t="s">
        <v>173</v>
      </c>
      <c r="D271" s="55" t="s">
        <v>83</v>
      </c>
      <c r="E271" s="56" t="s">
        <v>26</v>
      </c>
      <c r="F271" s="56" t="s">
        <v>37</v>
      </c>
      <c r="G271" s="102">
        <v>4</v>
      </c>
      <c r="H271" s="57">
        <f t="shared" si="4"/>
        <v>9236.4000000000015</v>
      </c>
      <c r="I271" s="95">
        <v>36945.600000000006</v>
      </c>
      <c r="J271" s="67" t="s">
        <v>312</v>
      </c>
      <c r="K271" s="67" t="s">
        <v>32</v>
      </c>
      <c r="L271" s="179"/>
    </row>
    <row r="272" spans="1:12" s="40" customFormat="1" ht="45" customHeight="1" x14ac:dyDescent="0.2">
      <c r="A272" s="65">
        <v>22</v>
      </c>
      <c r="B272" s="104" t="s">
        <v>306</v>
      </c>
      <c r="C272" s="55" t="s">
        <v>173</v>
      </c>
      <c r="D272" s="55" t="s">
        <v>83</v>
      </c>
      <c r="E272" s="56" t="s">
        <v>26</v>
      </c>
      <c r="F272" s="56" t="s">
        <v>37</v>
      </c>
      <c r="G272" s="102">
        <v>4</v>
      </c>
      <c r="H272" s="57">
        <f t="shared" si="4"/>
        <v>102352.20000000001</v>
      </c>
      <c r="I272" s="95">
        <v>409408.80000000005</v>
      </c>
      <c r="J272" s="67" t="s">
        <v>312</v>
      </c>
      <c r="K272" s="67" t="s">
        <v>32</v>
      </c>
      <c r="L272" s="179"/>
    </row>
    <row r="273" spans="1:13" s="40" customFormat="1" ht="45" x14ac:dyDescent="0.2">
      <c r="A273" s="65">
        <v>23</v>
      </c>
      <c r="B273" s="104" t="s">
        <v>307</v>
      </c>
      <c r="C273" s="55" t="s">
        <v>173</v>
      </c>
      <c r="D273" s="55" t="s">
        <v>83</v>
      </c>
      <c r="E273" s="56" t="s">
        <v>26</v>
      </c>
      <c r="F273" s="56" t="s">
        <v>37</v>
      </c>
      <c r="G273" s="102">
        <v>2</v>
      </c>
      <c r="H273" s="57">
        <f t="shared" si="4"/>
        <v>6121.8</v>
      </c>
      <c r="I273" s="95">
        <v>12243.6</v>
      </c>
      <c r="J273" s="67" t="s">
        <v>312</v>
      </c>
      <c r="K273" s="67" t="s">
        <v>32</v>
      </c>
      <c r="L273" s="179"/>
    </row>
    <row r="274" spans="1:13" s="40" customFormat="1" ht="45" x14ac:dyDescent="0.2">
      <c r="A274" s="65">
        <v>24</v>
      </c>
      <c r="B274" s="104" t="s">
        <v>308</v>
      </c>
      <c r="C274" s="55" t="s">
        <v>173</v>
      </c>
      <c r="D274" s="55" t="s">
        <v>83</v>
      </c>
      <c r="E274" s="56" t="s">
        <v>26</v>
      </c>
      <c r="F274" s="56" t="s">
        <v>37</v>
      </c>
      <c r="G274" s="102">
        <v>20</v>
      </c>
      <c r="H274" s="57">
        <f t="shared" si="4"/>
        <v>2792.4</v>
      </c>
      <c r="I274" s="95">
        <v>55848</v>
      </c>
      <c r="J274" s="67" t="s">
        <v>312</v>
      </c>
      <c r="K274" s="67" t="s">
        <v>32</v>
      </c>
      <c r="L274" s="179"/>
    </row>
    <row r="275" spans="1:13" s="40" customFormat="1" ht="45" x14ac:dyDescent="0.2">
      <c r="A275" s="65">
        <v>25</v>
      </c>
      <c r="B275" s="104" t="s">
        <v>309</v>
      </c>
      <c r="C275" s="55" t="s">
        <v>173</v>
      </c>
      <c r="D275" s="55" t="s">
        <v>83</v>
      </c>
      <c r="E275" s="56" t="s">
        <v>26</v>
      </c>
      <c r="F275" s="56" t="s">
        <v>37</v>
      </c>
      <c r="G275" s="102">
        <v>40</v>
      </c>
      <c r="H275" s="57">
        <f t="shared" si="4"/>
        <v>2792.4</v>
      </c>
      <c r="I275" s="95">
        <v>111696</v>
      </c>
      <c r="J275" s="67" t="s">
        <v>312</v>
      </c>
      <c r="K275" s="67" t="s">
        <v>32</v>
      </c>
      <c r="L275" s="179"/>
    </row>
    <row r="276" spans="1:13" s="40" customFormat="1" ht="45" x14ac:dyDescent="0.2">
      <c r="A276" s="65">
        <v>26</v>
      </c>
      <c r="B276" s="104" t="s">
        <v>310</v>
      </c>
      <c r="C276" s="55" t="s">
        <v>173</v>
      </c>
      <c r="D276" s="55" t="s">
        <v>83</v>
      </c>
      <c r="E276" s="56" t="s">
        <v>26</v>
      </c>
      <c r="F276" s="56" t="s">
        <v>37</v>
      </c>
      <c r="G276" s="102">
        <v>1</v>
      </c>
      <c r="H276" s="57">
        <f t="shared" si="4"/>
        <v>38357.142857142855</v>
      </c>
      <c r="I276" s="95">
        <v>38357.142857142855</v>
      </c>
      <c r="J276" s="67" t="s">
        <v>312</v>
      </c>
      <c r="K276" s="67" t="s">
        <v>32</v>
      </c>
      <c r="L276" s="179"/>
    </row>
    <row r="277" spans="1:13" s="40" customFormat="1" ht="47.25" x14ac:dyDescent="0.2">
      <c r="A277" s="44">
        <v>27</v>
      </c>
      <c r="B277" s="43" t="s">
        <v>311</v>
      </c>
      <c r="C277" s="44" t="s">
        <v>33</v>
      </c>
      <c r="D277" s="44" t="s">
        <v>83</v>
      </c>
      <c r="E277" s="44" t="s">
        <v>26</v>
      </c>
      <c r="F277" s="53" t="s">
        <v>37</v>
      </c>
      <c r="G277" s="47">
        <v>110.29600000000001</v>
      </c>
      <c r="H277" s="47">
        <f t="shared" si="4"/>
        <v>414257.14285714284</v>
      </c>
      <c r="I277" s="47">
        <v>45690905.828571431</v>
      </c>
      <c r="J277" s="44" t="s">
        <v>312</v>
      </c>
      <c r="K277" s="44" t="s">
        <v>32</v>
      </c>
      <c r="L277" s="179"/>
    </row>
    <row r="278" spans="1:13" s="40" customFormat="1" x14ac:dyDescent="0.2">
      <c r="A278" s="175" t="s">
        <v>340</v>
      </c>
      <c r="B278" s="175"/>
      <c r="C278" s="175"/>
      <c r="D278" s="175"/>
      <c r="E278" s="175"/>
      <c r="F278" s="175"/>
      <c r="G278" s="175"/>
      <c r="H278" s="175"/>
      <c r="I278" s="182">
        <f>SUM(I279:I304)</f>
        <v>4035561.2620000001</v>
      </c>
      <c r="J278" s="175"/>
      <c r="K278" s="175"/>
      <c r="L278" s="179"/>
      <c r="M278" s="177"/>
    </row>
    <row r="279" spans="1:13" s="40" customFormat="1" ht="45" x14ac:dyDescent="0.2">
      <c r="A279" s="65">
        <v>1</v>
      </c>
      <c r="B279" s="81" t="s">
        <v>313</v>
      </c>
      <c r="C279" s="55" t="s">
        <v>173</v>
      </c>
      <c r="D279" s="55" t="s">
        <v>83</v>
      </c>
      <c r="E279" s="56" t="s">
        <v>26</v>
      </c>
      <c r="F279" s="56" t="s">
        <v>37</v>
      </c>
      <c r="G279" s="163">
        <v>1490</v>
      </c>
      <c r="H279" s="57">
        <f t="shared" si="4"/>
        <v>1718.4</v>
      </c>
      <c r="I279" s="164">
        <v>2560416</v>
      </c>
      <c r="J279" s="67" t="s">
        <v>325</v>
      </c>
      <c r="K279" s="67" t="s">
        <v>32</v>
      </c>
      <c r="L279" s="179"/>
    </row>
    <row r="280" spans="1:13" s="40" customFormat="1" ht="27.75" customHeight="1" x14ac:dyDescent="0.2">
      <c r="A280" s="65">
        <v>2</v>
      </c>
      <c r="B280" s="82" t="s">
        <v>314</v>
      </c>
      <c r="C280" s="55" t="s">
        <v>173</v>
      </c>
      <c r="D280" s="55" t="s">
        <v>83</v>
      </c>
      <c r="E280" s="56" t="s">
        <v>26</v>
      </c>
      <c r="F280" s="56" t="s">
        <v>37</v>
      </c>
      <c r="G280" s="164">
        <v>540</v>
      </c>
      <c r="H280" s="57">
        <f t="shared" si="4"/>
        <v>1396.2</v>
      </c>
      <c r="I280" s="164">
        <v>753948</v>
      </c>
      <c r="J280" s="67" t="s">
        <v>325</v>
      </c>
      <c r="K280" s="67" t="s">
        <v>32</v>
      </c>
      <c r="L280" s="179"/>
    </row>
    <row r="281" spans="1:13" s="40" customFormat="1" ht="45" x14ac:dyDescent="0.2">
      <c r="A281" s="65">
        <v>3</v>
      </c>
      <c r="B281" s="85" t="s">
        <v>315</v>
      </c>
      <c r="C281" s="55" t="s">
        <v>173</v>
      </c>
      <c r="D281" s="55" t="s">
        <v>83</v>
      </c>
      <c r="E281" s="56" t="s">
        <v>26</v>
      </c>
      <c r="F281" s="56" t="s">
        <v>37</v>
      </c>
      <c r="G281" s="95">
        <v>5</v>
      </c>
      <c r="H281" s="57">
        <f t="shared" si="4"/>
        <v>472.56000000000006</v>
      </c>
      <c r="I281" s="165">
        <v>2362.8000000000002</v>
      </c>
      <c r="J281" s="67" t="s">
        <v>325</v>
      </c>
      <c r="K281" s="67" t="s">
        <v>32</v>
      </c>
      <c r="L281" s="179"/>
    </row>
    <row r="282" spans="1:13" s="40" customFormat="1" ht="45" x14ac:dyDescent="0.2">
      <c r="A282" s="65">
        <v>4</v>
      </c>
      <c r="B282" s="85" t="s">
        <v>316</v>
      </c>
      <c r="C282" s="55" t="s">
        <v>173</v>
      </c>
      <c r="D282" s="55" t="s">
        <v>83</v>
      </c>
      <c r="E282" s="56" t="s">
        <v>26</v>
      </c>
      <c r="F282" s="56" t="s">
        <v>37</v>
      </c>
      <c r="G282" s="95">
        <v>5</v>
      </c>
      <c r="H282" s="57">
        <f t="shared" si="4"/>
        <v>448.93200000000007</v>
      </c>
      <c r="I282" s="95">
        <v>2244.6600000000003</v>
      </c>
      <c r="J282" s="67" t="s">
        <v>325</v>
      </c>
      <c r="K282" s="67" t="s">
        <v>32</v>
      </c>
      <c r="L282" s="179"/>
    </row>
    <row r="283" spans="1:13" s="40" customFormat="1" ht="45" x14ac:dyDescent="0.2">
      <c r="A283" s="65">
        <v>5</v>
      </c>
      <c r="B283" s="85" t="s">
        <v>317</v>
      </c>
      <c r="C283" s="55" t="s">
        <v>173</v>
      </c>
      <c r="D283" s="55" t="s">
        <v>83</v>
      </c>
      <c r="E283" s="56" t="s">
        <v>26</v>
      </c>
      <c r="F283" s="56" t="s">
        <v>37</v>
      </c>
      <c r="G283" s="95">
        <v>3</v>
      </c>
      <c r="H283" s="57">
        <f t="shared" si="4"/>
        <v>2599.0800000000004</v>
      </c>
      <c r="I283" s="95">
        <v>7797.2400000000007</v>
      </c>
      <c r="J283" s="67" t="s">
        <v>325</v>
      </c>
      <c r="K283" s="67" t="s">
        <v>32</v>
      </c>
      <c r="L283" s="179"/>
    </row>
    <row r="284" spans="1:13" s="40" customFormat="1" ht="45" x14ac:dyDescent="0.2">
      <c r="A284" s="65">
        <v>6</v>
      </c>
      <c r="B284" s="85" t="s">
        <v>318</v>
      </c>
      <c r="C284" s="55" t="s">
        <v>173</v>
      </c>
      <c r="D284" s="55" t="s">
        <v>83</v>
      </c>
      <c r="E284" s="56" t="s">
        <v>26</v>
      </c>
      <c r="F284" s="56" t="s">
        <v>37</v>
      </c>
      <c r="G284" s="95">
        <v>10</v>
      </c>
      <c r="H284" s="57">
        <f t="shared" si="4"/>
        <v>128.88000000000002</v>
      </c>
      <c r="I284" s="165">
        <v>1288.8000000000002</v>
      </c>
      <c r="J284" s="67" t="s">
        <v>325</v>
      </c>
      <c r="K284" s="67" t="s">
        <v>32</v>
      </c>
      <c r="L284" s="179"/>
    </row>
    <row r="285" spans="1:13" s="40" customFormat="1" ht="45" x14ac:dyDescent="0.2">
      <c r="A285" s="65">
        <v>7</v>
      </c>
      <c r="B285" s="85" t="s">
        <v>319</v>
      </c>
      <c r="C285" s="55" t="s">
        <v>173</v>
      </c>
      <c r="D285" s="55" t="s">
        <v>83</v>
      </c>
      <c r="E285" s="56" t="s">
        <v>26</v>
      </c>
      <c r="F285" s="56" t="s">
        <v>37</v>
      </c>
      <c r="G285" s="95">
        <v>50</v>
      </c>
      <c r="H285" s="57">
        <f t="shared" si="4"/>
        <v>85.92</v>
      </c>
      <c r="I285" s="165">
        <v>4296</v>
      </c>
      <c r="J285" s="67" t="s">
        <v>325</v>
      </c>
      <c r="K285" s="67" t="s">
        <v>32</v>
      </c>
      <c r="L285" s="179"/>
    </row>
    <row r="286" spans="1:13" s="40" customFormat="1" ht="27" customHeight="1" x14ac:dyDescent="0.2">
      <c r="A286" s="65">
        <v>8</v>
      </c>
      <c r="B286" s="85" t="s">
        <v>320</v>
      </c>
      <c r="C286" s="55" t="s">
        <v>173</v>
      </c>
      <c r="D286" s="55" t="s">
        <v>83</v>
      </c>
      <c r="E286" s="56" t="s">
        <v>26</v>
      </c>
      <c r="F286" s="56" t="s">
        <v>37</v>
      </c>
      <c r="G286" s="95">
        <v>1</v>
      </c>
      <c r="H286" s="57">
        <f t="shared" si="4"/>
        <v>869.94</v>
      </c>
      <c r="I286" s="95">
        <v>869.94</v>
      </c>
      <c r="J286" s="67" t="s">
        <v>325</v>
      </c>
      <c r="K286" s="67" t="s">
        <v>32</v>
      </c>
      <c r="L286" s="179"/>
    </row>
    <row r="287" spans="1:13" s="40" customFormat="1" ht="22.5" customHeight="1" x14ac:dyDescent="0.2">
      <c r="A287" s="65">
        <v>9</v>
      </c>
      <c r="B287" s="85" t="s">
        <v>321</v>
      </c>
      <c r="C287" s="55" t="s">
        <v>173</v>
      </c>
      <c r="D287" s="55" t="s">
        <v>83</v>
      </c>
      <c r="E287" s="56" t="s">
        <v>26</v>
      </c>
      <c r="F287" s="56" t="s">
        <v>37</v>
      </c>
      <c r="G287" s="95">
        <v>2</v>
      </c>
      <c r="H287" s="57">
        <f t="shared" si="4"/>
        <v>698.1</v>
      </c>
      <c r="I287" s="95">
        <v>1396.2</v>
      </c>
      <c r="J287" s="67" t="s">
        <v>325</v>
      </c>
      <c r="K287" s="67" t="s">
        <v>32</v>
      </c>
      <c r="L287" s="179"/>
    </row>
    <row r="288" spans="1:13" s="40" customFormat="1" ht="32.25" customHeight="1" x14ac:dyDescent="0.2">
      <c r="A288" s="65">
        <v>10</v>
      </c>
      <c r="B288" s="85" t="s">
        <v>322</v>
      </c>
      <c r="C288" s="55" t="s">
        <v>173</v>
      </c>
      <c r="D288" s="55" t="s">
        <v>83</v>
      </c>
      <c r="E288" s="56" t="s">
        <v>26</v>
      </c>
      <c r="F288" s="56" t="s">
        <v>37</v>
      </c>
      <c r="G288" s="165">
        <v>3</v>
      </c>
      <c r="H288" s="57">
        <f t="shared" si="4"/>
        <v>1963.2720000000002</v>
      </c>
      <c r="I288" s="165">
        <v>5889.8160000000007</v>
      </c>
      <c r="J288" s="67" t="s">
        <v>325</v>
      </c>
      <c r="K288" s="67" t="s">
        <v>32</v>
      </c>
      <c r="L288" s="179"/>
    </row>
    <row r="289" spans="1:12" s="40" customFormat="1" ht="32.25" customHeight="1" x14ac:dyDescent="0.2">
      <c r="A289" s="65">
        <v>11</v>
      </c>
      <c r="B289" s="85" t="s">
        <v>323</v>
      </c>
      <c r="C289" s="55" t="s">
        <v>173</v>
      </c>
      <c r="D289" s="55" t="s">
        <v>83</v>
      </c>
      <c r="E289" s="56" t="s">
        <v>26</v>
      </c>
      <c r="F289" s="56" t="s">
        <v>37</v>
      </c>
      <c r="G289" s="95">
        <v>4</v>
      </c>
      <c r="H289" s="57">
        <f t="shared" si="4"/>
        <v>2459.46</v>
      </c>
      <c r="I289" s="95">
        <v>9837.84</v>
      </c>
      <c r="J289" s="67" t="s">
        <v>325</v>
      </c>
      <c r="K289" s="67" t="s">
        <v>32</v>
      </c>
      <c r="L289" s="179"/>
    </row>
    <row r="290" spans="1:12" s="40" customFormat="1" ht="32.25" customHeight="1" x14ac:dyDescent="0.2">
      <c r="A290" s="65">
        <v>12</v>
      </c>
      <c r="B290" s="85" t="s">
        <v>324</v>
      </c>
      <c r="C290" s="55" t="s">
        <v>173</v>
      </c>
      <c r="D290" s="55" t="s">
        <v>83</v>
      </c>
      <c r="E290" s="56" t="s">
        <v>26</v>
      </c>
      <c r="F290" s="56" t="s">
        <v>37</v>
      </c>
      <c r="G290" s="95">
        <v>3</v>
      </c>
      <c r="H290" s="57">
        <f t="shared" si="4"/>
        <v>2513.1600000000003</v>
      </c>
      <c r="I290" s="95">
        <v>7539.4800000000005</v>
      </c>
      <c r="J290" s="67" t="s">
        <v>325</v>
      </c>
      <c r="K290" s="67" t="s">
        <v>32</v>
      </c>
      <c r="L290" s="179"/>
    </row>
    <row r="291" spans="1:12" s="40" customFormat="1" ht="32.25" customHeight="1" x14ac:dyDescent="0.2">
      <c r="A291" s="65">
        <v>13</v>
      </c>
      <c r="B291" s="86" t="s">
        <v>326</v>
      </c>
      <c r="C291" s="55" t="s">
        <v>173</v>
      </c>
      <c r="D291" s="55" t="s">
        <v>83</v>
      </c>
      <c r="E291" s="56" t="s">
        <v>26</v>
      </c>
      <c r="F291" s="56" t="s">
        <v>37</v>
      </c>
      <c r="G291" s="102">
        <v>30</v>
      </c>
      <c r="H291" s="57">
        <f t="shared" si="4"/>
        <v>193.32000000000002</v>
      </c>
      <c r="I291" s="95">
        <v>5799.6</v>
      </c>
      <c r="J291" s="67" t="s">
        <v>325</v>
      </c>
      <c r="K291" s="67" t="s">
        <v>32</v>
      </c>
      <c r="L291" s="179"/>
    </row>
    <row r="292" spans="1:12" s="40" customFormat="1" ht="32.25" customHeight="1" x14ac:dyDescent="0.2">
      <c r="A292" s="65">
        <v>14</v>
      </c>
      <c r="B292" s="86" t="s">
        <v>327</v>
      </c>
      <c r="C292" s="55" t="s">
        <v>173</v>
      </c>
      <c r="D292" s="55" t="s">
        <v>83</v>
      </c>
      <c r="E292" s="56" t="s">
        <v>26</v>
      </c>
      <c r="F292" s="56" t="s">
        <v>37</v>
      </c>
      <c r="G292" s="102">
        <v>1</v>
      </c>
      <c r="H292" s="57">
        <f t="shared" si="4"/>
        <v>1416.606</v>
      </c>
      <c r="I292" s="95">
        <v>1416.606</v>
      </c>
      <c r="J292" s="67" t="s">
        <v>325</v>
      </c>
      <c r="K292" s="67" t="s">
        <v>32</v>
      </c>
      <c r="L292" s="179"/>
    </row>
    <row r="293" spans="1:12" s="40" customFormat="1" ht="32.25" customHeight="1" x14ac:dyDescent="0.2">
      <c r="A293" s="65">
        <v>15</v>
      </c>
      <c r="B293" s="86" t="s">
        <v>328</v>
      </c>
      <c r="C293" s="55" t="s">
        <v>173</v>
      </c>
      <c r="D293" s="55" t="s">
        <v>83</v>
      </c>
      <c r="E293" s="56" t="s">
        <v>26</v>
      </c>
      <c r="F293" s="56" t="s">
        <v>37</v>
      </c>
      <c r="G293" s="102">
        <v>10</v>
      </c>
      <c r="H293" s="57">
        <f t="shared" si="4"/>
        <v>225.54000000000002</v>
      </c>
      <c r="I293" s="95">
        <v>2255.4</v>
      </c>
      <c r="J293" s="67" t="s">
        <v>325</v>
      </c>
      <c r="K293" s="67" t="s">
        <v>32</v>
      </c>
      <c r="L293" s="179"/>
    </row>
    <row r="294" spans="1:12" s="40" customFormat="1" ht="32.25" customHeight="1" x14ac:dyDescent="0.2">
      <c r="A294" s="65">
        <v>16</v>
      </c>
      <c r="B294" s="85" t="s">
        <v>329</v>
      </c>
      <c r="C294" s="55" t="s">
        <v>173</v>
      </c>
      <c r="D294" s="55" t="s">
        <v>83</v>
      </c>
      <c r="E294" s="56" t="s">
        <v>26</v>
      </c>
      <c r="F294" s="56" t="s">
        <v>37</v>
      </c>
      <c r="G294" s="95">
        <v>200</v>
      </c>
      <c r="H294" s="57">
        <f t="shared" si="4"/>
        <v>12.888000000000002</v>
      </c>
      <c r="I294" s="95">
        <v>2577.6000000000004</v>
      </c>
      <c r="J294" s="67" t="s">
        <v>325</v>
      </c>
      <c r="K294" s="67" t="s">
        <v>32</v>
      </c>
      <c r="L294" s="179"/>
    </row>
    <row r="295" spans="1:12" s="40" customFormat="1" ht="32.25" customHeight="1" x14ac:dyDescent="0.2">
      <c r="A295" s="65">
        <v>17</v>
      </c>
      <c r="B295" s="86" t="s">
        <v>330</v>
      </c>
      <c r="C295" s="55" t="s">
        <v>173</v>
      </c>
      <c r="D295" s="55" t="s">
        <v>83</v>
      </c>
      <c r="E295" s="56" t="s">
        <v>26</v>
      </c>
      <c r="F295" s="56" t="s">
        <v>37</v>
      </c>
      <c r="G295" s="84">
        <v>500</v>
      </c>
      <c r="H295" s="57">
        <f t="shared" si="4"/>
        <v>50.478000000000002</v>
      </c>
      <c r="I295" s="95">
        <v>25239</v>
      </c>
      <c r="J295" s="67" t="s">
        <v>325</v>
      </c>
      <c r="K295" s="67" t="s">
        <v>32</v>
      </c>
      <c r="L295" s="179"/>
    </row>
    <row r="296" spans="1:12" s="40" customFormat="1" ht="32.25" customHeight="1" x14ac:dyDescent="0.2">
      <c r="A296" s="65">
        <v>18</v>
      </c>
      <c r="B296" s="86" t="s">
        <v>331</v>
      </c>
      <c r="C296" s="55" t="s">
        <v>173</v>
      </c>
      <c r="D296" s="55" t="s">
        <v>83</v>
      </c>
      <c r="E296" s="56" t="s">
        <v>26</v>
      </c>
      <c r="F296" s="56" t="s">
        <v>37</v>
      </c>
      <c r="G296" s="84">
        <v>120</v>
      </c>
      <c r="H296" s="57">
        <f t="shared" si="4"/>
        <v>60.144000000000005</v>
      </c>
      <c r="I296" s="95">
        <v>7217.2800000000007</v>
      </c>
      <c r="J296" s="67" t="s">
        <v>325</v>
      </c>
      <c r="K296" s="67" t="s">
        <v>32</v>
      </c>
      <c r="L296" s="179"/>
    </row>
    <row r="297" spans="1:12" s="40" customFormat="1" ht="32.25" customHeight="1" x14ac:dyDescent="0.2">
      <c r="A297" s="65">
        <v>19</v>
      </c>
      <c r="B297" s="86" t="s">
        <v>332</v>
      </c>
      <c r="C297" s="55" t="s">
        <v>173</v>
      </c>
      <c r="D297" s="55" t="s">
        <v>83</v>
      </c>
      <c r="E297" s="56" t="s">
        <v>26</v>
      </c>
      <c r="F297" s="56" t="s">
        <v>37</v>
      </c>
      <c r="G297" s="102">
        <v>1</v>
      </c>
      <c r="H297" s="57">
        <f t="shared" si="4"/>
        <v>3900</v>
      </c>
      <c r="I297" s="95">
        <v>3900</v>
      </c>
      <c r="J297" s="67" t="s">
        <v>325</v>
      </c>
      <c r="K297" s="67" t="s">
        <v>32</v>
      </c>
      <c r="L297" s="179"/>
    </row>
    <row r="298" spans="1:12" s="40" customFormat="1" ht="32.25" customHeight="1" x14ac:dyDescent="0.2">
      <c r="A298" s="65">
        <v>20</v>
      </c>
      <c r="B298" s="85" t="s">
        <v>333</v>
      </c>
      <c r="C298" s="55" t="s">
        <v>173</v>
      </c>
      <c r="D298" s="55" t="s">
        <v>83</v>
      </c>
      <c r="E298" s="56" t="s">
        <v>26</v>
      </c>
      <c r="F298" s="56" t="s">
        <v>37</v>
      </c>
      <c r="G298" s="95">
        <v>1</v>
      </c>
      <c r="H298" s="57">
        <f t="shared" si="4"/>
        <v>5000</v>
      </c>
      <c r="I298" s="95">
        <v>5000</v>
      </c>
      <c r="J298" s="67" t="s">
        <v>325</v>
      </c>
      <c r="K298" s="67" t="s">
        <v>32</v>
      </c>
      <c r="L298" s="179"/>
    </row>
    <row r="299" spans="1:12" s="40" customFormat="1" ht="32.25" customHeight="1" x14ac:dyDescent="0.2">
      <c r="A299" s="65">
        <v>21</v>
      </c>
      <c r="B299" s="86" t="s">
        <v>334</v>
      </c>
      <c r="C299" s="55" t="s">
        <v>173</v>
      </c>
      <c r="D299" s="55" t="s">
        <v>83</v>
      </c>
      <c r="E299" s="56" t="s">
        <v>26</v>
      </c>
      <c r="F299" s="56" t="s">
        <v>37</v>
      </c>
      <c r="G299" s="102">
        <v>2</v>
      </c>
      <c r="H299" s="57">
        <f t="shared" si="4"/>
        <v>1040</v>
      </c>
      <c r="I299" s="165">
        <v>2080</v>
      </c>
      <c r="J299" s="67" t="s">
        <v>325</v>
      </c>
      <c r="K299" s="67" t="s">
        <v>32</v>
      </c>
      <c r="L299" s="179"/>
    </row>
    <row r="300" spans="1:12" s="40" customFormat="1" ht="30.75" customHeight="1" x14ac:dyDescent="0.2">
      <c r="A300" s="65">
        <v>22</v>
      </c>
      <c r="B300" s="86" t="s">
        <v>335</v>
      </c>
      <c r="C300" s="55" t="s">
        <v>173</v>
      </c>
      <c r="D300" s="55" t="s">
        <v>83</v>
      </c>
      <c r="E300" s="56" t="s">
        <v>26</v>
      </c>
      <c r="F300" s="56" t="s">
        <v>37</v>
      </c>
      <c r="G300" s="102">
        <v>4</v>
      </c>
      <c r="H300" s="57">
        <f t="shared" si="4"/>
        <v>2000</v>
      </c>
      <c r="I300" s="95">
        <v>8000</v>
      </c>
      <c r="J300" s="67" t="s">
        <v>325</v>
      </c>
      <c r="K300" s="67" t="s">
        <v>32</v>
      </c>
      <c r="L300" s="179"/>
    </row>
    <row r="301" spans="1:12" s="40" customFormat="1" ht="30.75" customHeight="1" x14ac:dyDescent="0.2">
      <c r="A301" s="65">
        <v>23</v>
      </c>
      <c r="B301" s="86" t="s">
        <v>336</v>
      </c>
      <c r="C301" s="55" t="s">
        <v>173</v>
      </c>
      <c r="D301" s="55" t="s">
        <v>83</v>
      </c>
      <c r="E301" s="56" t="s">
        <v>26</v>
      </c>
      <c r="F301" s="56" t="s">
        <v>37</v>
      </c>
      <c r="G301" s="102">
        <v>4</v>
      </c>
      <c r="H301" s="57">
        <f t="shared" si="4"/>
        <v>3500</v>
      </c>
      <c r="I301" s="95">
        <v>14000</v>
      </c>
      <c r="J301" s="67" t="s">
        <v>325</v>
      </c>
      <c r="K301" s="67" t="s">
        <v>32</v>
      </c>
      <c r="L301" s="179"/>
    </row>
    <row r="302" spans="1:12" s="40" customFormat="1" ht="30.75" customHeight="1" x14ac:dyDescent="0.2">
      <c r="A302" s="65">
        <v>24</v>
      </c>
      <c r="B302" s="83" t="s">
        <v>337</v>
      </c>
      <c r="C302" s="55" t="s">
        <v>173</v>
      </c>
      <c r="D302" s="55" t="s">
        <v>83</v>
      </c>
      <c r="E302" s="56" t="s">
        <v>26</v>
      </c>
      <c r="F302" s="56" t="s">
        <v>37</v>
      </c>
      <c r="G302" s="102">
        <v>2</v>
      </c>
      <c r="H302" s="57">
        <f t="shared" si="4"/>
        <v>2865</v>
      </c>
      <c r="I302" s="95">
        <v>5730</v>
      </c>
      <c r="J302" s="67" t="s">
        <v>325</v>
      </c>
      <c r="K302" s="67" t="s">
        <v>32</v>
      </c>
      <c r="L302" s="179"/>
    </row>
    <row r="303" spans="1:12" s="40" customFormat="1" ht="30.75" customHeight="1" x14ac:dyDescent="0.2">
      <c r="A303" s="65">
        <v>25</v>
      </c>
      <c r="B303" s="83" t="s">
        <v>338</v>
      </c>
      <c r="C303" s="55" t="s">
        <v>173</v>
      </c>
      <c r="D303" s="55" t="s">
        <v>83</v>
      </c>
      <c r="E303" s="56" t="s">
        <v>26</v>
      </c>
      <c r="F303" s="56" t="s">
        <v>37</v>
      </c>
      <c r="G303" s="84">
        <v>150</v>
      </c>
      <c r="H303" s="57">
        <f t="shared" si="4"/>
        <v>3834.18</v>
      </c>
      <c r="I303" s="95">
        <v>575127</v>
      </c>
      <c r="J303" s="67" t="s">
        <v>325</v>
      </c>
      <c r="K303" s="67" t="s">
        <v>32</v>
      </c>
      <c r="L303" s="179"/>
    </row>
    <row r="304" spans="1:12" s="40" customFormat="1" ht="30.75" customHeight="1" x14ac:dyDescent="0.2">
      <c r="A304" s="65">
        <v>26</v>
      </c>
      <c r="B304" s="83" t="s">
        <v>339</v>
      </c>
      <c r="C304" s="55" t="s">
        <v>173</v>
      </c>
      <c r="D304" s="55" t="s">
        <v>83</v>
      </c>
      <c r="E304" s="56" t="s">
        <v>26</v>
      </c>
      <c r="F304" s="56" t="s">
        <v>37</v>
      </c>
      <c r="G304" s="84">
        <v>150</v>
      </c>
      <c r="H304" s="57">
        <f t="shared" si="4"/>
        <v>128.88</v>
      </c>
      <c r="I304" s="95">
        <v>19332</v>
      </c>
      <c r="J304" s="67" t="s">
        <v>325</v>
      </c>
      <c r="K304" s="67" t="s">
        <v>32</v>
      </c>
      <c r="L304" s="179"/>
    </row>
    <row r="305" spans="1:13" s="40" customFormat="1" ht="30.75" customHeight="1" x14ac:dyDescent="0.2">
      <c r="A305" s="175" t="s">
        <v>341</v>
      </c>
      <c r="B305" s="175"/>
      <c r="C305" s="175"/>
      <c r="D305" s="175"/>
      <c r="E305" s="175"/>
      <c r="F305" s="175"/>
      <c r="G305" s="175"/>
      <c r="H305" s="175"/>
      <c r="I305" s="182">
        <f>SUM(I306:I335)</f>
        <v>2367350.1160714282</v>
      </c>
      <c r="J305" s="175"/>
      <c r="K305" s="175"/>
      <c r="L305" s="179"/>
      <c r="M305" s="177"/>
    </row>
    <row r="306" spans="1:13" s="40" customFormat="1" ht="30.75" customHeight="1" x14ac:dyDescent="0.2">
      <c r="A306" s="65">
        <v>1</v>
      </c>
      <c r="B306" s="88" t="s">
        <v>19</v>
      </c>
      <c r="C306" s="55" t="s">
        <v>173</v>
      </c>
      <c r="D306" s="55" t="s">
        <v>83</v>
      </c>
      <c r="E306" s="56" t="s">
        <v>26</v>
      </c>
      <c r="F306" s="56" t="s">
        <v>37</v>
      </c>
      <c r="G306" s="102">
        <v>838</v>
      </c>
      <c r="H306" s="57">
        <f t="shared" si="4"/>
        <v>1121.9464285714287</v>
      </c>
      <c r="I306" s="95">
        <v>940191.10714285716</v>
      </c>
      <c r="J306" s="67" t="s">
        <v>174</v>
      </c>
      <c r="K306" s="67" t="s">
        <v>32</v>
      </c>
      <c r="L306" s="179"/>
    </row>
    <row r="307" spans="1:13" s="40" customFormat="1" ht="30.75" customHeight="1" x14ac:dyDescent="0.2">
      <c r="A307" s="65">
        <v>2</v>
      </c>
      <c r="B307" s="88" t="s">
        <v>342</v>
      </c>
      <c r="C307" s="55" t="s">
        <v>173</v>
      </c>
      <c r="D307" s="55" t="s">
        <v>83</v>
      </c>
      <c r="E307" s="56" t="s">
        <v>26</v>
      </c>
      <c r="F307" s="56" t="s">
        <v>37</v>
      </c>
      <c r="G307" s="102">
        <v>102</v>
      </c>
      <c r="H307" s="57">
        <f t="shared" si="4"/>
        <v>2157.5892857142858</v>
      </c>
      <c r="I307" s="95">
        <v>220074.10714285716</v>
      </c>
      <c r="J307" s="67" t="s">
        <v>174</v>
      </c>
      <c r="K307" s="67" t="s">
        <v>32</v>
      </c>
      <c r="L307" s="179"/>
    </row>
    <row r="308" spans="1:13" s="40" customFormat="1" ht="30.75" customHeight="1" x14ac:dyDescent="0.2">
      <c r="A308" s="65">
        <v>3</v>
      </c>
      <c r="B308" s="88" t="s">
        <v>343</v>
      </c>
      <c r="C308" s="55" t="s">
        <v>173</v>
      </c>
      <c r="D308" s="55" t="s">
        <v>83</v>
      </c>
      <c r="E308" s="56" t="s">
        <v>26</v>
      </c>
      <c r="F308" s="56" t="s">
        <v>37</v>
      </c>
      <c r="G308" s="102">
        <v>60</v>
      </c>
      <c r="H308" s="57">
        <f t="shared" si="4"/>
        <v>129.45535714285714</v>
      </c>
      <c r="I308" s="95">
        <v>7767.3214285714284</v>
      </c>
      <c r="J308" s="67" t="s">
        <v>174</v>
      </c>
      <c r="K308" s="67" t="s">
        <v>32</v>
      </c>
      <c r="L308" s="179"/>
    </row>
    <row r="309" spans="1:13" s="40" customFormat="1" ht="34.5" customHeight="1" x14ac:dyDescent="0.2">
      <c r="A309" s="65">
        <v>4</v>
      </c>
      <c r="B309" s="88" t="s">
        <v>344</v>
      </c>
      <c r="C309" s="55" t="s">
        <v>173</v>
      </c>
      <c r="D309" s="55" t="s">
        <v>83</v>
      </c>
      <c r="E309" s="56" t="s">
        <v>26</v>
      </c>
      <c r="F309" s="56" t="s">
        <v>37</v>
      </c>
      <c r="G309" s="102">
        <v>800</v>
      </c>
      <c r="H309" s="57">
        <f t="shared" si="4"/>
        <v>560.97321428571422</v>
      </c>
      <c r="I309" s="95">
        <v>448778.57142857142</v>
      </c>
      <c r="J309" s="67" t="s">
        <v>174</v>
      </c>
      <c r="K309" s="67" t="s">
        <v>32</v>
      </c>
      <c r="L309" s="179"/>
    </row>
    <row r="310" spans="1:13" s="40" customFormat="1" ht="34.5" customHeight="1" x14ac:dyDescent="0.2">
      <c r="A310" s="65">
        <v>5</v>
      </c>
      <c r="B310" s="88" t="s">
        <v>345</v>
      </c>
      <c r="C310" s="55" t="s">
        <v>173</v>
      </c>
      <c r="D310" s="55" t="s">
        <v>83</v>
      </c>
      <c r="E310" s="56" t="s">
        <v>26</v>
      </c>
      <c r="F310" s="56" t="s">
        <v>37</v>
      </c>
      <c r="G310" s="102">
        <v>400</v>
      </c>
      <c r="H310" s="57">
        <f t="shared" si="4"/>
        <v>47.946428571428569</v>
      </c>
      <c r="I310" s="95">
        <v>19178.571428571428</v>
      </c>
      <c r="J310" s="67" t="s">
        <v>174</v>
      </c>
      <c r="K310" s="67" t="s">
        <v>32</v>
      </c>
      <c r="L310" s="179"/>
    </row>
    <row r="311" spans="1:13" s="40" customFormat="1" ht="34.5" customHeight="1" x14ac:dyDescent="0.2">
      <c r="A311" s="65">
        <v>6</v>
      </c>
      <c r="B311" s="90" t="s">
        <v>346</v>
      </c>
      <c r="C311" s="55" t="s">
        <v>173</v>
      </c>
      <c r="D311" s="55" t="s">
        <v>83</v>
      </c>
      <c r="E311" s="56" t="s">
        <v>26</v>
      </c>
      <c r="F311" s="56" t="s">
        <v>37</v>
      </c>
      <c r="G311" s="102">
        <v>400</v>
      </c>
      <c r="H311" s="57">
        <f t="shared" si="4"/>
        <v>71.919642857142847</v>
      </c>
      <c r="I311" s="95">
        <v>28767.857142857141</v>
      </c>
      <c r="J311" s="67" t="s">
        <v>174</v>
      </c>
      <c r="K311" s="67" t="s">
        <v>32</v>
      </c>
      <c r="L311" s="179"/>
    </row>
    <row r="312" spans="1:13" s="40" customFormat="1" ht="34.5" customHeight="1" x14ac:dyDescent="0.2">
      <c r="A312" s="65">
        <v>7</v>
      </c>
      <c r="B312" s="88" t="s">
        <v>347</v>
      </c>
      <c r="C312" s="55" t="s">
        <v>173</v>
      </c>
      <c r="D312" s="55" t="s">
        <v>83</v>
      </c>
      <c r="E312" s="56" t="s">
        <v>26</v>
      </c>
      <c r="F312" s="56" t="s">
        <v>37</v>
      </c>
      <c r="G312" s="102">
        <v>8400</v>
      </c>
      <c r="H312" s="57">
        <f t="shared" si="4"/>
        <v>11.507142857142858</v>
      </c>
      <c r="I312" s="95">
        <v>96660</v>
      </c>
      <c r="J312" s="67" t="s">
        <v>174</v>
      </c>
      <c r="K312" s="67" t="s">
        <v>32</v>
      </c>
      <c r="L312" s="179"/>
    </row>
    <row r="313" spans="1:13" s="40" customFormat="1" ht="34.5" customHeight="1" x14ac:dyDescent="0.2">
      <c r="A313" s="65">
        <v>8</v>
      </c>
      <c r="B313" s="88" t="s">
        <v>348</v>
      </c>
      <c r="C313" s="55" t="s">
        <v>173</v>
      </c>
      <c r="D313" s="55" t="s">
        <v>83</v>
      </c>
      <c r="E313" s="56" t="s">
        <v>26</v>
      </c>
      <c r="F313" s="56" t="s">
        <v>37</v>
      </c>
      <c r="G313" s="102">
        <v>60</v>
      </c>
      <c r="H313" s="57">
        <f t="shared" si="4"/>
        <v>234.93749999999997</v>
      </c>
      <c r="I313" s="95">
        <v>14096.249999999998</v>
      </c>
      <c r="J313" s="67" t="s">
        <v>174</v>
      </c>
      <c r="K313" s="67" t="s">
        <v>32</v>
      </c>
      <c r="L313" s="179"/>
    </row>
    <row r="314" spans="1:13" s="40" customFormat="1" ht="34.5" customHeight="1" x14ac:dyDescent="0.2">
      <c r="A314" s="65">
        <v>9</v>
      </c>
      <c r="B314" s="88" t="s">
        <v>349</v>
      </c>
      <c r="C314" s="55" t="s">
        <v>173</v>
      </c>
      <c r="D314" s="55" t="s">
        <v>83</v>
      </c>
      <c r="E314" s="56" t="s">
        <v>26</v>
      </c>
      <c r="F314" s="56" t="s">
        <v>37</v>
      </c>
      <c r="G314" s="102">
        <v>500</v>
      </c>
      <c r="H314" s="57">
        <f t="shared" si="4"/>
        <v>27.80892857142857</v>
      </c>
      <c r="I314" s="95">
        <v>13904.464285714284</v>
      </c>
      <c r="J314" s="67" t="s">
        <v>174</v>
      </c>
      <c r="K314" s="67" t="s">
        <v>32</v>
      </c>
      <c r="L314" s="179"/>
    </row>
    <row r="315" spans="1:13" s="40" customFormat="1" ht="34.5" customHeight="1" x14ac:dyDescent="0.2">
      <c r="A315" s="65">
        <v>10</v>
      </c>
      <c r="B315" s="88" t="s">
        <v>350</v>
      </c>
      <c r="C315" s="55" t="s">
        <v>173</v>
      </c>
      <c r="D315" s="55" t="s">
        <v>83</v>
      </c>
      <c r="E315" s="56" t="s">
        <v>26</v>
      </c>
      <c r="F315" s="56" t="s">
        <v>37</v>
      </c>
      <c r="G315" s="102">
        <v>750</v>
      </c>
      <c r="H315" s="57">
        <f t="shared" si="4"/>
        <v>28.767857142857146</v>
      </c>
      <c r="I315" s="95">
        <v>21575.892857142859</v>
      </c>
      <c r="J315" s="67" t="s">
        <v>174</v>
      </c>
      <c r="K315" s="67" t="s">
        <v>32</v>
      </c>
      <c r="L315" s="179"/>
    </row>
    <row r="316" spans="1:13" s="40" customFormat="1" ht="34.5" customHeight="1" x14ac:dyDescent="0.2">
      <c r="A316" s="65">
        <v>11</v>
      </c>
      <c r="B316" s="88" t="s">
        <v>351</v>
      </c>
      <c r="C316" s="55" t="s">
        <v>173</v>
      </c>
      <c r="D316" s="55" t="s">
        <v>83</v>
      </c>
      <c r="E316" s="56" t="s">
        <v>26</v>
      </c>
      <c r="F316" s="56" t="s">
        <v>37</v>
      </c>
      <c r="G316" s="102">
        <v>30</v>
      </c>
      <c r="H316" s="57">
        <f t="shared" si="4"/>
        <v>158.22321428571428</v>
      </c>
      <c r="I316" s="95">
        <v>4746.6964285714284</v>
      </c>
      <c r="J316" s="67" t="s">
        <v>174</v>
      </c>
      <c r="K316" s="67" t="s">
        <v>32</v>
      </c>
      <c r="L316" s="179"/>
    </row>
    <row r="317" spans="1:13" s="40" customFormat="1" ht="34.5" customHeight="1" x14ac:dyDescent="0.2">
      <c r="A317" s="65">
        <v>12</v>
      </c>
      <c r="B317" s="88" t="s">
        <v>352</v>
      </c>
      <c r="C317" s="55" t="s">
        <v>173</v>
      </c>
      <c r="D317" s="55" t="s">
        <v>83</v>
      </c>
      <c r="E317" s="56" t="s">
        <v>26</v>
      </c>
      <c r="F317" s="56" t="s">
        <v>37</v>
      </c>
      <c r="G317" s="102">
        <v>130</v>
      </c>
      <c r="H317" s="57">
        <f t="shared" si="4"/>
        <v>201.37499999999997</v>
      </c>
      <c r="I317" s="95">
        <v>26178.749999999996</v>
      </c>
      <c r="J317" s="67" t="s">
        <v>174</v>
      </c>
      <c r="K317" s="67" t="s">
        <v>32</v>
      </c>
      <c r="L317" s="179"/>
    </row>
    <row r="318" spans="1:13" s="40" customFormat="1" ht="34.5" customHeight="1" x14ac:dyDescent="0.2">
      <c r="A318" s="65">
        <v>13</v>
      </c>
      <c r="B318" s="88" t="s">
        <v>353</v>
      </c>
      <c r="C318" s="55" t="s">
        <v>173</v>
      </c>
      <c r="D318" s="55" t="s">
        <v>83</v>
      </c>
      <c r="E318" s="56" t="s">
        <v>26</v>
      </c>
      <c r="F318" s="56" t="s">
        <v>37</v>
      </c>
      <c r="G318" s="102">
        <v>280</v>
      </c>
      <c r="H318" s="57">
        <f t="shared" si="4"/>
        <v>71.919642857142861</v>
      </c>
      <c r="I318" s="95">
        <v>20137.5</v>
      </c>
      <c r="J318" s="67" t="s">
        <v>174</v>
      </c>
      <c r="K318" s="67" t="s">
        <v>32</v>
      </c>
      <c r="L318" s="179"/>
    </row>
    <row r="319" spans="1:13" s="40" customFormat="1" ht="35.25" customHeight="1" x14ac:dyDescent="0.2">
      <c r="A319" s="65">
        <v>14</v>
      </c>
      <c r="B319" s="88" t="s">
        <v>354</v>
      </c>
      <c r="C319" s="55" t="s">
        <v>173</v>
      </c>
      <c r="D319" s="55" t="s">
        <v>83</v>
      </c>
      <c r="E319" s="56" t="s">
        <v>26</v>
      </c>
      <c r="F319" s="56" t="s">
        <v>37</v>
      </c>
      <c r="G319" s="102">
        <v>30</v>
      </c>
      <c r="H319" s="57">
        <f t="shared" si="4"/>
        <v>723.99107142857133</v>
      </c>
      <c r="I319" s="95">
        <v>21719.732142857141</v>
      </c>
      <c r="J319" s="67" t="s">
        <v>174</v>
      </c>
      <c r="K319" s="67" t="s">
        <v>32</v>
      </c>
      <c r="L319" s="179"/>
    </row>
    <row r="320" spans="1:13" s="40" customFormat="1" ht="35.25" customHeight="1" x14ac:dyDescent="0.2">
      <c r="A320" s="65">
        <v>15</v>
      </c>
      <c r="B320" s="88" t="s">
        <v>355</v>
      </c>
      <c r="C320" s="55" t="s">
        <v>173</v>
      </c>
      <c r="D320" s="55" t="s">
        <v>83</v>
      </c>
      <c r="E320" s="56" t="s">
        <v>26</v>
      </c>
      <c r="F320" s="56" t="s">
        <v>37</v>
      </c>
      <c r="G320" s="102">
        <v>288</v>
      </c>
      <c r="H320" s="57">
        <f t="shared" si="4"/>
        <v>110.27678571428572</v>
      </c>
      <c r="I320" s="95">
        <v>31759.714285714286</v>
      </c>
      <c r="J320" s="67" t="s">
        <v>174</v>
      </c>
      <c r="K320" s="67" t="s">
        <v>32</v>
      </c>
      <c r="L320" s="179"/>
    </row>
    <row r="321" spans="1:13" s="40" customFormat="1" ht="35.25" customHeight="1" x14ac:dyDescent="0.2">
      <c r="A321" s="65">
        <v>16</v>
      </c>
      <c r="B321" s="88" t="s">
        <v>356</v>
      </c>
      <c r="C321" s="55" t="s">
        <v>173</v>
      </c>
      <c r="D321" s="55" t="s">
        <v>83</v>
      </c>
      <c r="E321" s="56" t="s">
        <v>26</v>
      </c>
      <c r="F321" s="56" t="s">
        <v>37</v>
      </c>
      <c r="G321" s="102">
        <v>27</v>
      </c>
      <c r="H321" s="57">
        <f t="shared" si="4"/>
        <v>1237.0178571428571</v>
      </c>
      <c r="I321" s="95">
        <v>33399.482142857145</v>
      </c>
      <c r="J321" s="67" t="s">
        <v>174</v>
      </c>
      <c r="K321" s="67" t="s">
        <v>32</v>
      </c>
      <c r="L321" s="179"/>
    </row>
    <row r="322" spans="1:13" s="40" customFormat="1" ht="35.25" customHeight="1" x14ac:dyDescent="0.2">
      <c r="A322" s="65">
        <v>17</v>
      </c>
      <c r="B322" s="88" t="s">
        <v>357</v>
      </c>
      <c r="C322" s="55" t="s">
        <v>173</v>
      </c>
      <c r="D322" s="55" t="s">
        <v>83</v>
      </c>
      <c r="E322" s="56" t="s">
        <v>26</v>
      </c>
      <c r="F322" s="56" t="s">
        <v>37</v>
      </c>
      <c r="G322" s="102">
        <v>65</v>
      </c>
      <c r="H322" s="57">
        <f t="shared" si="4"/>
        <v>119.86607142857143</v>
      </c>
      <c r="I322" s="95">
        <v>7791.2946428571431</v>
      </c>
      <c r="J322" s="67" t="s">
        <v>174</v>
      </c>
      <c r="K322" s="67" t="s">
        <v>32</v>
      </c>
      <c r="L322" s="179"/>
    </row>
    <row r="323" spans="1:13" s="40" customFormat="1" ht="35.25" customHeight="1" x14ac:dyDescent="0.2">
      <c r="A323" s="65">
        <v>18</v>
      </c>
      <c r="B323" s="88" t="s">
        <v>358</v>
      </c>
      <c r="C323" s="55" t="s">
        <v>173</v>
      </c>
      <c r="D323" s="55" t="s">
        <v>83</v>
      </c>
      <c r="E323" s="56" t="s">
        <v>26</v>
      </c>
      <c r="F323" s="56" t="s">
        <v>37</v>
      </c>
      <c r="G323" s="102">
        <v>87</v>
      </c>
      <c r="H323" s="57">
        <f t="shared" si="4"/>
        <v>867.83035714285711</v>
      </c>
      <c r="I323" s="95">
        <v>75501.241071428565</v>
      </c>
      <c r="J323" s="67" t="s">
        <v>174</v>
      </c>
      <c r="K323" s="67" t="s">
        <v>32</v>
      </c>
      <c r="L323" s="179"/>
    </row>
    <row r="324" spans="1:13" s="40" customFormat="1" ht="35.25" customHeight="1" x14ac:dyDescent="0.2">
      <c r="A324" s="65">
        <v>19</v>
      </c>
      <c r="B324" s="88" t="s">
        <v>359</v>
      </c>
      <c r="C324" s="55" t="s">
        <v>173</v>
      </c>
      <c r="D324" s="55" t="s">
        <v>83</v>
      </c>
      <c r="E324" s="56" t="s">
        <v>26</v>
      </c>
      <c r="F324" s="56" t="s">
        <v>37</v>
      </c>
      <c r="G324" s="102">
        <v>19</v>
      </c>
      <c r="H324" s="57">
        <f t="shared" si="4"/>
        <v>378.77678571428567</v>
      </c>
      <c r="I324" s="95">
        <v>7196.7589285714275</v>
      </c>
      <c r="J324" s="67" t="s">
        <v>174</v>
      </c>
      <c r="K324" s="67" t="s">
        <v>32</v>
      </c>
      <c r="L324" s="179"/>
    </row>
    <row r="325" spans="1:13" s="40" customFormat="1" ht="35.25" customHeight="1" x14ac:dyDescent="0.2">
      <c r="A325" s="65">
        <v>20</v>
      </c>
      <c r="B325" s="88" t="s">
        <v>360</v>
      </c>
      <c r="C325" s="55" t="s">
        <v>173</v>
      </c>
      <c r="D325" s="55" t="s">
        <v>83</v>
      </c>
      <c r="E325" s="56" t="s">
        <v>26</v>
      </c>
      <c r="F325" s="56" t="s">
        <v>37</v>
      </c>
      <c r="G325" s="102">
        <v>90</v>
      </c>
      <c r="H325" s="57">
        <f t="shared" si="4"/>
        <v>177.40178571428572</v>
      </c>
      <c r="I325" s="95">
        <v>15966.160714285714</v>
      </c>
      <c r="J325" s="67" t="s">
        <v>174</v>
      </c>
      <c r="K325" s="67" t="s">
        <v>32</v>
      </c>
      <c r="L325" s="179"/>
    </row>
    <row r="326" spans="1:13" s="40" customFormat="1" ht="35.25" customHeight="1" x14ac:dyDescent="0.2">
      <c r="A326" s="65">
        <v>21</v>
      </c>
      <c r="B326" s="88" t="s">
        <v>361</v>
      </c>
      <c r="C326" s="55" t="s">
        <v>173</v>
      </c>
      <c r="D326" s="55" t="s">
        <v>83</v>
      </c>
      <c r="E326" s="56" t="s">
        <v>26</v>
      </c>
      <c r="F326" s="56" t="s">
        <v>37</v>
      </c>
      <c r="G326" s="102">
        <v>20</v>
      </c>
      <c r="H326" s="57">
        <f t="shared" si="4"/>
        <v>1774.0178571428573</v>
      </c>
      <c r="I326" s="95">
        <v>35480.357142857145</v>
      </c>
      <c r="J326" s="67" t="s">
        <v>174</v>
      </c>
      <c r="K326" s="67" t="s">
        <v>32</v>
      </c>
      <c r="L326" s="179"/>
    </row>
    <row r="327" spans="1:13" s="40" customFormat="1" ht="35.25" customHeight="1" x14ac:dyDescent="0.2">
      <c r="A327" s="65">
        <v>22</v>
      </c>
      <c r="B327" s="88" t="s">
        <v>362</v>
      </c>
      <c r="C327" s="55" t="s">
        <v>173</v>
      </c>
      <c r="D327" s="55" t="s">
        <v>83</v>
      </c>
      <c r="E327" s="56" t="s">
        <v>26</v>
      </c>
      <c r="F327" s="56" t="s">
        <v>37</v>
      </c>
      <c r="G327" s="102">
        <v>100</v>
      </c>
      <c r="H327" s="57">
        <f t="shared" si="4"/>
        <v>901.39285714285711</v>
      </c>
      <c r="I327" s="95">
        <v>90139.28571428571</v>
      </c>
      <c r="J327" s="67" t="s">
        <v>174</v>
      </c>
      <c r="K327" s="67" t="s">
        <v>32</v>
      </c>
      <c r="L327" s="179"/>
    </row>
    <row r="328" spans="1:13" s="40" customFormat="1" ht="35.25" customHeight="1" x14ac:dyDescent="0.2">
      <c r="A328" s="65">
        <v>23</v>
      </c>
      <c r="B328" s="88" t="s">
        <v>363</v>
      </c>
      <c r="C328" s="55" t="s">
        <v>173</v>
      </c>
      <c r="D328" s="55" t="s">
        <v>83</v>
      </c>
      <c r="E328" s="56" t="s">
        <v>26</v>
      </c>
      <c r="F328" s="56" t="s">
        <v>37</v>
      </c>
      <c r="G328" s="102">
        <v>70</v>
      </c>
      <c r="H328" s="57">
        <f t="shared" si="4"/>
        <v>143.83928571428572</v>
      </c>
      <c r="I328" s="95">
        <v>10068.75</v>
      </c>
      <c r="J328" s="67" t="s">
        <v>174</v>
      </c>
      <c r="K328" s="67" t="s">
        <v>32</v>
      </c>
      <c r="L328" s="179"/>
    </row>
    <row r="329" spans="1:13" s="40" customFormat="1" ht="35.25" customHeight="1" x14ac:dyDescent="0.2">
      <c r="A329" s="65">
        <v>24</v>
      </c>
      <c r="B329" s="88" t="s">
        <v>364</v>
      </c>
      <c r="C329" s="55" t="s">
        <v>173</v>
      </c>
      <c r="D329" s="55" t="s">
        <v>83</v>
      </c>
      <c r="E329" s="56" t="s">
        <v>26</v>
      </c>
      <c r="F329" s="56" t="s">
        <v>37</v>
      </c>
      <c r="G329" s="102">
        <v>15</v>
      </c>
      <c r="H329" s="57">
        <f t="shared" ref="H329:H393" si="5">I329/G329</f>
        <v>3538.4464285714284</v>
      </c>
      <c r="I329" s="95">
        <v>53076.696428571428</v>
      </c>
      <c r="J329" s="67" t="s">
        <v>174</v>
      </c>
      <c r="K329" s="67" t="s">
        <v>32</v>
      </c>
      <c r="L329" s="179"/>
    </row>
    <row r="330" spans="1:13" s="40" customFormat="1" ht="35.25" customHeight="1" x14ac:dyDescent="0.2">
      <c r="A330" s="65">
        <v>25</v>
      </c>
      <c r="B330" s="88" t="s">
        <v>365</v>
      </c>
      <c r="C330" s="55" t="s">
        <v>173</v>
      </c>
      <c r="D330" s="55" t="s">
        <v>83</v>
      </c>
      <c r="E330" s="56" t="s">
        <v>26</v>
      </c>
      <c r="F330" s="56" t="s">
        <v>37</v>
      </c>
      <c r="G330" s="102">
        <v>25</v>
      </c>
      <c r="H330" s="57">
        <f t="shared" si="5"/>
        <v>282.88392857142856</v>
      </c>
      <c r="I330" s="95">
        <v>7072.0982142857138</v>
      </c>
      <c r="J330" s="67" t="s">
        <v>174</v>
      </c>
      <c r="K330" s="67" t="s">
        <v>32</v>
      </c>
      <c r="L330" s="179"/>
    </row>
    <row r="331" spans="1:13" s="40" customFormat="1" ht="24.75" customHeight="1" x14ac:dyDescent="0.2">
      <c r="A331" s="65">
        <v>26</v>
      </c>
      <c r="B331" s="88" t="s">
        <v>366</v>
      </c>
      <c r="C331" s="55" t="s">
        <v>173</v>
      </c>
      <c r="D331" s="55" t="s">
        <v>83</v>
      </c>
      <c r="E331" s="56" t="s">
        <v>26</v>
      </c>
      <c r="F331" s="56" t="s">
        <v>37</v>
      </c>
      <c r="G331" s="102">
        <v>22</v>
      </c>
      <c r="H331" s="57">
        <f t="shared" si="5"/>
        <v>666.45535714285711</v>
      </c>
      <c r="I331" s="95">
        <v>14662.017857142857</v>
      </c>
      <c r="J331" s="67" t="s">
        <v>174</v>
      </c>
      <c r="K331" s="67" t="s">
        <v>32</v>
      </c>
      <c r="L331" s="179"/>
    </row>
    <row r="332" spans="1:13" s="40" customFormat="1" ht="32.25" customHeight="1" x14ac:dyDescent="0.2">
      <c r="A332" s="65">
        <v>27</v>
      </c>
      <c r="B332" s="88" t="s">
        <v>367</v>
      </c>
      <c r="C332" s="55" t="s">
        <v>173</v>
      </c>
      <c r="D332" s="55" t="s">
        <v>83</v>
      </c>
      <c r="E332" s="56" t="s">
        <v>26</v>
      </c>
      <c r="F332" s="56" t="s">
        <v>37</v>
      </c>
      <c r="G332" s="102">
        <v>140</v>
      </c>
      <c r="H332" s="57">
        <f t="shared" si="5"/>
        <v>345.21428571428567</v>
      </c>
      <c r="I332" s="95">
        <v>48329.999999999993</v>
      </c>
      <c r="J332" s="67" t="s">
        <v>174</v>
      </c>
      <c r="K332" s="67" t="s">
        <v>32</v>
      </c>
      <c r="L332" s="179"/>
    </row>
    <row r="333" spans="1:13" s="40" customFormat="1" ht="32.25" customHeight="1" x14ac:dyDescent="0.2">
      <c r="A333" s="65">
        <v>28</v>
      </c>
      <c r="B333" s="88" t="s">
        <v>368</v>
      </c>
      <c r="C333" s="55" t="s">
        <v>173</v>
      </c>
      <c r="D333" s="55" t="s">
        <v>83</v>
      </c>
      <c r="E333" s="56" t="s">
        <v>26</v>
      </c>
      <c r="F333" s="56" t="s">
        <v>37</v>
      </c>
      <c r="G333" s="102">
        <v>110</v>
      </c>
      <c r="H333" s="57">
        <f t="shared" si="5"/>
        <v>196.58035714285711</v>
      </c>
      <c r="I333" s="95">
        <v>21623.839285714283</v>
      </c>
      <c r="J333" s="67" t="s">
        <v>174</v>
      </c>
      <c r="K333" s="67" t="s">
        <v>32</v>
      </c>
      <c r="L333" s="179"/>
    </row>
    <row r="334" spans="1:13" s="40" customFormat="1" ht="32.25" customHeight="1" x14ac:dyDescent="0.2">
      <c r="A334" s="65">
        <v>29</v>
      </c>
      <c r="B334" s="88" t="s">
        <v>369</v>
      </c>
      <c r="C334" s="55" t="s">
        <v>173</v>
      </c>
      <c r="D334" s="55" t="s">
        <v>83</v>
      </c>
      <c r="E334" s="56" t="s">
        <v>26</v>
      </c>
      <c r="F334" s="56" t="s">
        <v>37</v>
      </c>
      <c r="G334" s="102">
        <v>120</v>
      </c>
      <c r="H334" s="57">
        <f t="shared" si="5"/>
        <v>37.398214285714289</v>
      </c>
      <c r="I334" s="95">
        <v>4487.7857142857147</v>
      </c>
      <c r="J334" s="67" t="s">
        <v>174</v>
      </c>
      <c r="K334" s="67" t="s">
        <v>32</v>
      </c>
      <c r="L334" s="179"/>
    </row>
    <row r="335" spans="1:13" s="40" customFormat="1" ht="32.25" customHeight="1" x14ac:dyDescent="0.2">
      <c r="A335" s="65">
        <v>30</v>
      </c>
      <c r="B335" s="88" t="s">
        <v>370</v>
      </c>
      <c r="C335" s="55" t="s">
        <v>173</v>
      </c>
      <c r="D335" s="55" t="s">
        <v>83</v>
      </c>
      <c r="E335" s="56" t="s">
        <v>26</v>
      </c>
      <c r="F335" s="56" t="s">
        <v>37</v>
      </c>
      <c r="G335" s="102">
        <v>35</v>
      </c>
      <c r="H335" s="57">
        <f t="shared" si="5"/>
        <v>771.93749999999989</v>
      </c>
      <c r="I335" s="95">
        <v>27017.812499999996</v>
      </c>
      <c r="J335" s="67" t="s">
        <v>174</v>
      </c>
      <c r="K335" s="67" t="s">
        <v>32</v>
      </c>
      <c r="L335" s="179"/>
    </row>
    <row r="336" spans="1:13" s="40" customFormat="1" ht="32.25" customHeight="1" x14ac:dyDescent="0.2">
      <c r="A336" s="175" t="s">
        <v>402</v>
      </c>
      <c r="B336" s="175"/>
      <c r="C336" s="175"/>
      <c r="D336" s="175"/>
      <c r="E336" s="175"/>
      <c r="F336" s="175"/>
      <c r="G336" s="175"/>
      <c r="H336" s="175"/>
      <c r="I336" s="176">
        <f>SUM(I337:I367)</f>
        <v>10457831.432142857</v>
      </c>
      <c r="J336" s="175"/>
      <c r="K336" s="175"/>
      <c r="L336" s="179"/>
      <c r="M336" s="177"/>
    </row>
    <row r="337" spans="1:12" s="40" customFormat="1" ht="45" x14ac:dyDescent="0.2">
      <c r="A337" s="65">
        <v>1</v>
      </c>
      <c r="B337" s="88" t="s">
        <v>371</v>
      </c>
      <c r="C337" s="55" t="s">
        <v>173</v>
      </c>
      <c r="D337" s="55" t="s">
        <v>83</v>
      </c>
      <c r="E337" s="56" t="s">
        <v>26</v>
      </c>
      <c r="F337" s="56" t="s">
        <v>37</v>
      </c>
      <c r="G337" s="102">
        <v>7</v>
      </c>
      <c r="H337" s="57">
        <f t="shared" si="5"/>
        <v>20051.196428571428</v>
      </c>
      <c r="I337" s="57">
        <v>140358.375</v>
      </c>
      <c r="J337" s="67" t="s">
        <v>403</v>
      </c>
      <c r="K337" s="67" t="s">
        <v>32</v>
      </c>
      <c r="L337" s="179"/>
    </row>
    <row r="338" spans="1:12" s="40" customFormat="1" ht="32.25" customHeight="1" x14ac:dyDescent="0.2">
      <c r="A338" s="65">
        <v>2</v>
      </c>
      <c r="B338" s="90" t="s">
        <v>372</v>
      </c>
      <c r="C338" s="55" t="s">
        <v>173</v>
      </c>
      <c r="D338" s="55" t="s">
        <v>83</v>
      </c>
      <c r="E338" s="56" t="s">
        <v>26</v>
      </c>
      <c r="F338" s="56" t="s">
        <v>37</v>
      </c>
      <c r="G338" s="95">
        <v>7</v>
      </c>
      <c r="H338" s="57">
        <f t="shared" si="5"/>
        <v>103872.10178571429</v>
      </c>
      <c r="I338" s="57">
        <v>727104.71250000002</v>
      </c>
      <c r="J338" s="67" t="s">
        <v>403</v>
      </c>
      <c r="K338" s="67" t="s">
        <v>32</v>
      </c>
      <c r="L338" s="179"/>
    </row>
    <row r="339" spans="1:12" s="40" customFormat="1" ht="32.25" customHeight="1" x14ac:dyDescent="0.2">
      <c r="A339" s="65">
        <v>3</v>
      </c>
      <c r="B339" s="90" t="s">
        <v>373</v>
      </c>
      <c r="C339" s="55" t="s">
        <v>173</v>
      </c>
      <c r="D339" s="55" t="s">
        <v>83</v>
      </c>
      <c r="E339" s="56" t="s">
        <v>26</v>
      </c>
      <c r="F339" s="56" t="s">
        <v>37</v>
      </c>
      <c r="G339" s="95">
        <v>7</v>
      </c>
      <c r="H339" s="57">
        <f t="shared" si="5"/>
        <v>15626.699999999999</v>
      </c>
      <c r="I339" s="57">
        <v>109386.9</v>
      </c>
      <c r="J339" s="67" t="s">
        <v>403</v>
      </c>
      <c r="K339" s="67" t="s">
        <v>32</v>
      </c>
      <c r="L339" s="179"/>
    </row>
    <row r="340" spans="1:12" s="40" customFormat="1" ht="32.25" customHeight="1" x14ac:dyDescent="0.2">
      <c r="A340" s="65">
        <v>4</v>
      </c>
      <c r="B340" s="90" t="s">
        <v>374</v>
      </c>
      <c r="C340" s="55" t="s">
        <v>173</v>
      </c>
      <c r="D340" s="55" t="s">
        <v>83</v>
      </c>
      <c r="E340" s="56" t="s">
        <v>26</v>
      </c>
      <c r="F340" s="56" t="s">
        <v>37</v>
      </c>
      <c r="G340" s="95">
        <v>7</v>
      </c>
      <c r="H340" s="57">
        <f t="shared" si="5"/>
        <v>8744.4696428571442</v>
      </c>
      <c r="I340" s="95">
        <v>61211.287500000006</v>
      </c>
      <c r="J340" s="67" t="s">
        <v>403</v>
      </c>
      <c r="K340" s="67" t="s">
        <v>32</v>
      </c>
      <c r="L340" s="179"/>
    </row>
    <row r="341" spans="1:12" s="40" customFormat="1" ht="32.25" customHeight="1" x14ac:dyDescent="0.2">
      <c r="A341" s="65">
        <v>5</v>
      </c>
      <c r="B341" s="90" t="s">
        <v>375</v>
      </c>
      <c r="C341" s="55" t="s">
        <v>173</v>
      </c>
      <c r="D341" s="55" t="s">
        <v>83</v>
      </c>
      <c r="E341" s="56" t="s">
        <v>26</v>
      </c>
      <c r="F341" s="56" t="s">
        <v>37</v>
      </c>
      <c r="G341" s="95">
        <v>7</v>
      </c>
      <c r="H341" s="57">
        <f t="shared" si="5"/>
        <v>23758.41428571428</v>
      </c>
      <c r="I341" s="95">
        <v>166308.89999999997</v>
      </c>
      <c r="J341" s="67" t="s">
        <v>403</v>
      </c>
      <c r="K341" s="67" t="s">
        <v>32</v>
      </c>
      <c r="L341" s="179"/>
    </row>
    <row r="342" spans="1:12" s="40" customFormat="1" ht="27.75" customHeight="1" x14ac:dyDescent="0.2">
      <c r="A342" s="65">
        <v>6</v>
      </c>
      <c r="B342" s="90" t="s">
        <v>376</v>
      </c>
      <c r="C342" s="55" t="s">
        <v>173</v>
      </c>
      <c r="D342" s="55" t="s">
        <v>83</v>
      </c>
      <c r="E342" s="56" t="s">
        <v>26</v>
      </c>
      <c r="F342" s="56" t="s">
        <v>37</v>
      </c>
      <c r="G342" s="95">
        <v>7</v>
      </c>
      <c r="H342" s="57">
        <f t="shared" si="5"/>
        <v>1191.9482142857141</v>
      </c>
      <c r="I342" s="95">
        <v>8343.6374999999989</v>
      </c>
      <c r="J342" s="67" t="s">
        <v>403</v>
      </c>
      <c r="K342" s="67" t="s">
        <v>32</v>
      </c>
      <c r="L342" s="179"/>
    </row>
    <row r="343" spans="1:12" s="40" customFormat="1" ht="36" customHeight="1" x14ac:dyDescent="0.2">
      <c r="A343" s="65">
        <v>7</v>
      </c>
      <c r="B343" s="166" t="s">
        <v>377</v>
      </c>
      <c r="C343" s="55" t="s">
        <v>173</v>
      </c>
      <c r="D343" s="55" t="s">
        <v>83</v>
      </c>
      <c r="E343" s="56" t="s">
        <v>26</v>
      </c>
      <c r="F343" s="56" t="s">
        <v>37</v>
      </c>
      <c r="G343" s="95">
        <v>1</v>
      </c>
      <c r="H343" s="57">
        <f t="shared" si="5"/>
        <v>20240.105357142857</v>
      </c>
      <c r="I343" s="57">
        <v>20240.105357142857</v>
      </c>
      <c r="J343" s="67" t="s">
        <v>403</v>
      </c>
      <c r="K343" s="67" t="s">
        <v>32</v>
      </c>
      <c r="L343" s="179"/>
    </row>
    <row r="344" spans="1:12" s="40" customFormat="1" ht="22.5" customHeight="1" x14ac:dyDescent="0.2">
      <c r="A344" s="65">
        <v>8</v>
      </c>
      <c r="B344" s="90" t="s">
        <v>378</v>
      </c>
      <c r="C344" s="55" t="s">
        <v>173</v>
      </c>
      <c r="D344" s="55" t="s">
        <v>83</v>
      </c>
      <c r="E344" s="56" t="s">
        <v>26</v>
      </c>
      <c r="F344" s="56" t="s">
        <v>37</v>
      </c>
      <c r="G344" s="95">
        <v>48</v>
      </c>
      <c r="H344" s="57">
        <f t="shared" si="5"/>
        <v>17183.999999999996</v>
      </c>
      <c r="I344" s="95">
        <v>824831.99999999988</v>
      </c>
      <c r="J344" s="67" t="s">
        <v>403</v>
      </c>
      <c r="K344" s="67" t="s">
        <v>32</v>
      </c>
      <c r="L344" s="179"/>
    </row>
    <row r="345" spans="1:12" s="40" customFormat="1" ht="32.25" customHeight="1" x14ac:dyDescent="0.2">
      <c r="A345" s="65">
        <v>9</v>
      </c>
      <c r="B345" s="88" t="s">
        <v>379</v>
      </c>
      <c r="C345" s="55" t="s">
        <v>173</v>
      </c>
      <c r="D345" s="55" t="s">
        <v>83</v>
      </c>
      <c r="E345" s="56" t="s">
        <v>26</v>
      </c>
      <c r="F345" s="56" t="s">
        <v>37</v>
      </c>
      <c r="G345" s="102">
        <v>48</v>
      </c>
      <c r="H345" s="57">
        <f t="shared" si="5"/>
        <v>3490.4999999999995</v>
      </c>
      <c r="I345" s="95">
        <v>167543.99999999997</v>
      </c>
      <c r="J345" s="67" t="s">
        <v>403</v>
      </c>
      <c r="K345" s="67" t="s">
        <v>32</v>
      </c>
      <c r="L345" s="179"/>
    </row>
    <row r="346" spans="1:12" s="40" customFormat="1" ht="32.25" customHeight="1" x14ac:dyDescent="0.2">
      <c r="A346" s="65">
        <v>10</v>
      </c>
      <c r="B346" s="90" t="s">
        <v>380</v>
      </c>
      <c r="C346" s="55" t="s">
        <v>173</v>
      </c>
      <c r="D346" s="55" t="s">
        <v>83</v>
      </c>
      <c r="E346" s="56" t="s">
        <v>26</v>
      </c>
      <c r="F346" s="56" t="s">
        <v>37</v>
      </c>
      <c r="G346" s="95">
        <v>3</v>
      </c>
      <c r="H346" s="57">
        <f t="shared" si="5"/>
        <v>40509.937500000007</v>
      </c>
      <c r="I346" s="95">
        <v>121529.81250000001</v>
      </c>
      <c r="J346" s="67" t="s">
        <v>403</v>
      </c>
      <c r="K346" s="67" t="s">
        <v>32</v>
      </c>
      <c r="L346" s="179"/>
    </row>
    <row r="347" spans="1:12" s="40" customFormat="1" ht="32.25" customHeight="1" x14ac:dyDescent="0.2">
      <c r="A347" s="65">
        <v>11</v>
      </c>
      <c r="B347" s="90" t="s">
        <v>381</v>
      </c>
      <c r="C347" s="55" t="s">
        <v>173</v>
      </c>
      <c r="D347" s="55" t="s">
        <v>83</v>
      </c>
      <c r="E347" s="56" t="s">
        <v>26</v>
      </c>
      <c r="F347" s="56" t="s">
        <v>37</v>
      </c>
      <c r="G347" s="95">
        <v>3</v>
      </c>
      <c r="H347" s="57">
        <f t="shared" si="5"/>
        <v>40509.937500000007</v>
      </c>
      <c r="I347" s="95">
        <v>121529.81250000001</v>
      </c>
      <c r="J347" s="67" t="s">
        <v>403</v>
      </c>
      <c r="K347" s="67" t="s">
        <v>32</v>
      </c>
      <c r="L347" s="179"/>
    </row>
    <row r="348" spans="1:12" s="40" customFormat="1" ht="32.25" customHeight="1" x14ac:dyDescent="0.2">
      <c r="A348" s="65">
        <v>12</v>
      </c>
      <c r="B348" s="90" t="s">
        <v>382</v>
      </c>
      <c r="C348" s="55" t="s">
        <v>173</v>
      </c>
      <c r="D348" s="55" t="s">
        <v>83</v>
      </c>
      <c r="E348" s="56" t="s">
        <v>26</v>
      </c>
      <c r="F348" s="56" t="s">
        <v>37</v>
      </c>
      <c r="G348" s="95">
        <v>3</v>
      </c>
      <c r="H348" s="57">
        <f t="shared" si="5"/>
        <v>40509.937500000007</v>
      </c>
      <c r="I348" s="95">
        <v>121529.81250000001</v>
      </c>
      <c r="J348" s="67" t="s">
        <v>403</v>
      </c>
      <c r="K348" s="67" t="s">
        <v>32</v>
      </c>
      <c r="L348" s="179"/>
    </row>
    <row r="349" spans="1:12" s="40" customFormat="1" ht="32.25" customHeight="1" x14ac:dyDescent="0.2">
      <c r="A349" s="65">
        <v>13</v>
      </c>
      <c r="B349" s="90" t="s">
        <v>383</v>
      </c>
      <c r="C349" s="55" t="s">
        <v>173</v>
      </c>
      <c r="D349" s="55" t="s">
        <v>83</v>
      </c>
      <c r="E349" s="56" t="s">
        <v>26</v>
      </c>
      <c r="F349" s="56" t="s">
        <v>37</v>
      </c>
      <c r="G349" s="95">
        <v>1</v>
      </c>
      <c r="H349" s="57">
        <f t="shared" si="5"/>
        <v>40509.9375</v>
      </c>
      <c r="I349" s="95">
        <v>40509.9375</v>
      </c>
      <c r="J349" s="67" t="s">
        <v>403</v>
      </c>
      <c r="K349" s="67" t="s">
        <v>32</v>
      </c>
      <c r="L349" s="179"/>
    </row>
    <row r="350" spans="1:12" s="40" customFormat="1" ht="32.25" customHeight="1" x14ac:dyDescent="0.2">
      <c r="A350" s="65">
        <v>14</v>
      </c>
      <c r="B350" s="90" t="s">
        <v>384</v>
      </c>
      <c r="C350" s="55" t="s">
        <v>173</v>
      </c>
      <c r="D350" s="55" t="s">
        <v>83</v>
      </c>
      <c r="E350" s="56" t="s">
        <v>26</v>
      </c>
      <c r="F350" s="56" t="s">
        <v>37</v>
      </c>
      <c r="G350" s="95">
        <v>20</v>
      </c>
      <c r="H350" s="57">
        <f t="shared" si="5"/>
        <v>18919.660714285714</v>
      </c>
      <c r="I350" s="95">
        <v>378393.21428571426</v>
      </c>
      <c r="J350" s="67" t="s">
        <v>403</v>
      </c>
      <c r="K350" s="67" t="s">
        <v>32</v>
      </c>
      <c r="L350" s="179"/>
    </row>
    <row r="351" spans="1:12" s="40" customFormat="1" ht="32.25" customHeight="1" x14ac:dyDescent="0.2">
      <c r="A351" s="65">
        <v>15</v>
      </c>
      <c r="B351" s="90" t="s">
        <v>385</v>
      </c>
      <c r="C351" s="55" t="s">
        <v>173</v>
      </c>
      <c r="D351" s="55" t="s">
        <v>83</v>
      </c>
      <c r="E351" s="56" t="s">
        <v>26</v>
      </c>
      <c r="F351" s="56" t="s">
        <v>37</v>
      </c>
      <c r="G351" s="95">
        <v>12</v>
      </c>
      <c r="H351" s="57">
        <f t="shared" si="5"/>
        <v>37006.971428571429</v>
      </c>
      <c r="I351" s="95">
        <v>444083.65714285715</v>
      </c>
      <c r="J351" s="67" t="s">
        <v>403</v>
      </c>
      <c r="K351" s="67" t="s">
        <v>32</v>
      </c>
      <c r="L351" s="179"/>
    </row>
    <row r="352" spans="1:12" s="40" customFormat="1" ht="32.25" customHeight="1" x14ac:dyDescent="0.2">
      <c r="A352" s="65">
        <v>16</v>
      </c>
      <c r="B352" s="90" t="s">
        <v>386</v>
      </c>
      <c r="C352" s="55" t="s">
        <v>173</v>
      </c>
      <c r="D352" s="55" t="s">
        <v>83</v>
      </c>
      <c r="E352" s="56" t="s">
        <v>26</v>
      </c>
      <c r="F352" s="56" t="s">
        <v>37</v>
      </c>
      <c r="G352" s="95">
        <v>12</v>
      </c>
      <c r="H352" s="57">
        <f t="shared" si="5"/>
        <v>64037.249999999993</v>
      </c>
      <c r="I352" s="95">
        <v>768446.99999999988</v>
      </c>
      <c r="J352" s="67" t="s">
        <v>403</v>
      </c>
      <c r="K352" s="67" t="s">
        <v>32</v>
      </c>
      <c r="L352" s="179"/>
    </row>
    <row r="353" spans="1:12" s="40" customFormat="1" ht="32.25" customHeight="1" x14ac:dyDescent="0.2">
      <c r="A353" s="65">
        <v>17</v>
      </c>
      <c r="B353" s="90" t="s">
        <v>387</v>
      </c>
      <c r="C353" s="55" t="s">
        <v>173</v>
      </c>
      <c r="D353" s="55" t="s">
        <v>83</v>
      </c>
      <c r="E353" s="56" t="s">
        <v>26</v>
      </c>
      <c r="F353" s="56" t="s">
        <v>37</v>
      </c>
      <c r="G353" s="95">
        <v>12</v>
      </c>
      <c r="H353" s="57">
        <f t="shared" si="5"/>
        <v>64037.249999999993</v>
      </c>
      <c r="I353" s="95">
        <v>768446.99999999988</v>
      </c>
      <c r="J353" s="67" t="s">
        <v>403</v>
      </c>
      <c r="K353" s="67" t="s">
        <v>32</v>
      </c>
      <c r="L353" s="179"/>
    </row>
    <row r="354" spans="1:12" s="40" customFormat="1" ht="35.25" customHeight="1" x14ac:dyDescent="0.2">
      <c r="A354" s="65">
        <v>18</v>
      </c>
      <c r="B354" s="90" t="s">
        <v>388</v>
      </c>
      <c r="C354" s="55" t="s">
        <v>173</v>
      </c>
      <c r="D354" s="55" t="s">
        <v>83</v>
      </c>
      <c r="E354" s="56" t="s">
        <v>26</v>
      </c>
      <c r="F354" s="56" t="s">
        <v>37</v>
      </c>
      <c r="G354" s="95">
        <v>12</v>
      </c>
      <c r="H354" s="57">
        <f t="shared" si="5"/>
        <v>64037.249999999993</v>
      </c>
      <c r="I354" s="95">
        <v>768446.99999999988</v>
      </c>
      <c r="J354" s="67" t="s">
        <v>403</v>
      </c>
      <c r="K354" s="67" t="s">
        <v>32</v>
      </c>
      <c r="L354" s="179"/>
    </row>
    <row r="355" spans="1:12" s="40" customFormat="1" ht="35.25" customHeight="1" x14ac:dyDescent="0.2">
      <c r="A355" s="65">
        <v>19</v>
      </c>
      <c r="B355" s="90" t="s">
        <v>389</v>
      </c>
      <c r="C355" s="55" t="s">
        <v>173</v>
      </c>
      <c r="D355" s="55" t="s">
        <v>83</v>
      </c>
      <c r="E355" s="56" t="s">
        <v>26</v>
      </c>
      <c r="F355" s="56" t="s">
        <v>37</v>
      </c>
      <c r="G355" s="95">
        <v>12</v>
      </c>
      <c r="H355" s="57">
        <f t="shared" si="5"/>
        <v>165977.11071428572</v>
      </c>
      <c r="I355" s="95">
        <v>1991725.3285714285</v>
      </c>
      <c r="J355" s="67" t="s">
        <v>403</v>
      </c>
      <c r="K355" s="67" t="s">
        <v>32</v>
      </c>
      <c r="L355" s="179"/>
    </row>
    <row r="356" spans="1:12" s="40" customFormat="1" ht="35.25" customHeight="1" x14ac:dyDescent="0.2">
      <c r="A356" s="65">
        <v>20</v>
      </c>
      <c r="B356" s="90" t="s">
        <v>390</v>
      </c>
      <c r="C356" s="55" t="s">
        <v>173</v>
      </c>
      <c r="D356" s="55" t="s">
        <v>83</v>
      </c>
      <c r="E356" s="56" t="s">
        <v>26</v>
      </c>
      <c r="F356" s="56" t="s">
        <v>37</v>
      </c>
      <c r="G356" s="95">
        <v>1</v>
      </c>
      <c r="H356" s="57">
        <f t="shared" si="5"/>
        <v>38314.950000000004</v>
      </c>
      <c r="I356" s="95">
        <v>38314.950000000004</v>
      </c>
      <c r="J356" s="67" t="s">
        <v>403</v>
      </c>
      <c r="K356" s="67" t="s">
        <v>32</v>
      </c>
      <c r="L356" s="179"/>
    </row>
    <row r="357" spans="1:12" s="40" customFormat="1" ht="35.25" customHeight="1" x14ac:dyDescent="0.2">
      <c r="A357" s="65">
        <v>21</v>
      </c>
      <c r="B357" s="90" t="s">
        <v>391</v>
      </c>
      <c r="C357" s="55" t="s">
        <v>173</v>
      </c>
      <c r="D357" s="55" t="s">
        <v>83</v>
      </c>
      <c r="E357" s="56" t="s">
        <v>26</v>
      </c>
      <c r="F357" s="56" t="s">
        <v>37</v>
      </c>
      <c r="G357" s="95">
        <v>3</v>
      </c>
      <c r="H357" s="57">
        <f t="shared" si="5"/>
        <v>160919.72142857141</v>
      </c>
      <c r="I357" s="95">
        <v>482759.16428571427</v>
      </c>
      <c r="J357" s="67" t="s">
        <v>403</v>
      </c>
      <c r="K357" s="67" t="s">
        <v>32</v>
      </c>
      <c r="L357" s="179"/>
    </row>
    <row r="358" spans="1:12" s="40" customFormat="1" ht="35.25" customHeight="1" x14ac:dyDescent="0.2">
      <c r="A358" s="65">
        <v>22</v>
      </c>
      <c r="B358" s="90" t="s">
        <v>392</v>
      </c>
      <c r="C358" s="55" t="s">
        <v>173</v>
      </c>
      <c r="D358" s="55" t="s">
        <v>83</v>
      </c>
      <c r="E358" s="56" t="s">
        <v>26</v>
      </c>
      <c r="F358" s="56" t="s">
        <v>37</v>
      </c>
      <c r="G358" s="95">
        <v>3</v>
      </c>
      <c r="H358" s="57">
        <f t="shared" si="5"/>
        <v>320005.97142857144</v>
      </c>
      <c r="I358" s="95">
        <v>960017.91428571427</v>
      </c>
      <c r="J358" s="67" t="s">
        <v>403</v>
      </c>
      <c r="K358" s="67" t="s">
        <v>32</v>
      </c>
      <c r="L358" s="179"/>
    </row>
    <row r="359" spans="1:12" s="40" customFormat="1" ht="35.25" customHeight="1" x14ac:dyDescent="0.2">
      <c r="A359" s="65">
        <v>23</v>
      </c>
      <c r="B359" s="90" t="s">
        <v>393</v>
      </c>
      <c r="C359" s="55" t="s">
        <v>173</v>
      </c>
      <c r="D359" s="55" t="s">
        <v>83</v>
      </c>
      <c r="E359" s="56" t="s">
        <v>26</v>
      </c>
      <c r="F359" s="56" t="s">
        <v>37</v>
      </c>
      <c r="G359" s="95">
        <v>3</v>
      </c>
      <c r="H359" s="57">
        <f t="shared" si="5"/>
        <v>28102.360714285718</v>
      </c>
      <c r="I359" s="95">
        <v>84307.082142857151</v>
      </c>
      <c r="J359" s="67" t="s">
        <v>403</v>
      </c>
      <c r="K359" s="67" t="s">
        <v>32</v>
      </c>
      <c r="L359" s="179"/>
    </row>
    <row r="360" spans="1:12" s="40" customFormat="1" ht="35.25" customHeight="1" x14ac:dyDescent="0.2">
      <c r="A360" s="65">
        <v>24</v>
      </c>
      <c r="B360" s="88" t="s">
        <v>394</v>
      </c>
      <c r="C360" s="55" t="s">
        <v>173</v>
      </c>
      <c r="D360" s="55" t="s">
        <v>83</v>
      </c>
      <c r="E360" s="56" t="s">
        <v>26</v>
      </c>
      <c r="F360" s="56" t="s">
        <v>37</v>
      </c>
      <c r="G360" s="102">
        <v>2</v>
      </c>
      <c r="H360" s="57">
        <f t="shared" si="5"/>
        <v>27367.821428571428</v>
      </c>
      <c r="I360" s="95">
        <v>54735.642857142855</v>
      </c>
      <c r="J360" s="67" t="s">
        <v>403</v>
      </c>
      <c r="K360" s="67" t="s">
        <v>32</v>
      </c>
      <c r="L360" s="179"/>
    </row>
    <row r="361" spans="1:12" s="40" customFormat="1" ht="45" x14ac:dyDescent="0.2">
      <c r="A361" s="65">
        <v>25</v>
      </c>
      <c r="B361" s="88" t="s">
        <v>395</v>
      </c>
      <c r="C361" s="55" t="s">
        <v>173</v>
      </c>
      <c r="D361" s="55" t="s">
        <v>83</v>
      </c>
      <c r="E361" s="56" t="s">
        <v>26</v>
      </c>
      <c r="F361" s="56" t="s">
        <v>37</v>
      </c>
      <c r="G361" s="102">
        <v>2</v>
      </c>
      <c r="H361" s="57">
        <f t="shared" si="5"/>
        <v>9589.2857142857138</v>
      </c>
      <c r="I361" s="95">
        <v>19178.571428571428</v>
      </c>
      <c r="J361" s="67" t="s">
        <v>403</v>
      </c>
      <c r="K361" s="67" t="s">
        <v>32</v>
      </c>
      <c r="L361" s="179"/>
    </row>
    <row r="362" spans="1:12" s="40" customFormat="1" ht="35.25" customHeight="1" x14ac:dyDescent="0.2">
      <c r="A362" s="65">
        <v>26</v>
      </c>
      <c r="B362" s="88" t="s">
        <v>396</v>
      </c>
      <c r="C362" s="55" t="s">
        <v>173</v>
      </c>
      <c r="D362" s="55" t="s">
        <v>83</v>
      </c>
      <c r="E362" s="56" t="s">
        <v>26</v>
      </c>
      <c r="F362" s="56" t="s">
        <v>37</v>
      </c>
      <c r="G362" s="102">
        <v>2</v>
      </c>
      <c r="H362" s="57">
        <f t="shared" si="5"/>
        <v>9589.2857142857138</v>
      </c>
      <c r="I362" s="95">
        <v>19178.571428571428</v>
      </c>
      <c r="J362" s="67" t="s">
        <v>403</v>
      </c>
      <c r="K362" s="67" t="s">
        <v>32</v>
      </c>
      <c r="L362" s="179"/>
    </row>
    <row r="363" spans="1:12" s="40" customFormat="1" ht="45" x14ac:dyDescent="0.2">
      <c r="A363" s="65">
        <v>27</v>
      </c>
      <c r="B363" s="90" t="s">
        <v>397</v>
      </c>
      <c r="C363" s="55" t="s">
        <v>173</v>
      </c>
      <c r="D363" s="55" t="s">
        <v>83</v>
      </c>
      <c r="E363" s="56" t="s">
        <v>26</v>
      </c>
      <c r="F363" s="56" t="s">
        <v>37</v>
      </c>
      <c r="G363" s="95">
        <v>2</v>
      </c>
      <c r="H363" s="57">
        <f t="shared" si="5"/>
        <v>5753.5714285714284</v>
      </c>
      <c r="I363" s="95">
        <v>11507.142857142857</v>
      </c>
      <c r="J363" s="67" t="s">
        <v>403</v>
      </c>
      <c r="K363" s="67" t="s">
        <v>32</v>
      </c>
      <c r="L363" s="179"/>
    </row>
    <row r="364" spans="1:12" s="40" customFormat="1" ht="35.25" customHeight="1" x14ac:dyDescent="0.2">
      <c r="A364" s="65">
        <v>28</v>
      </c>
      <c r="B364" s="88" t="s">
        <v>398</v>
      </c>
      <c r="C364" s="55" t="s">
        <v>173</v>
      </c>
      <c r="D364" s="55" t="s">
        <v>83</v>
      </c>
      <c r="E364" s="56" t="s">
        <v>26</v>
      </c>
      <c r="F364" s="56" t="s">
        <v>37</v>
      </c>
      <c r="G364" s="102">
        <v>2</v>
      </c>
      <c r="H364" s="57">
        <f t="shared" si="5"/>
        <v>14288.035714285714</v>
      </c>
      <c r="I364" s="95">
        <v>28576.071428571428</v>
      </c>
      <c r="J364" s="67" t="s">
        <v>403</v>
      </c>
      <c r="K364" s="67" t="s">
        <v>32</v>
      </c>
      <c r="L364" s="179"/>
    </row>
    <row r="365" spans="1:12" s="40" customFormat="1" ht="45" x14ac:dyDescent="0.2">
      <c r="A365" s="65">
        <v>29</v>
      </c>
      <c r="B365" s="88" t="s">
        <v>399</v>
      </c>
      <c r="C365" s="55" t="s">
        <v>173</v>
      </c>
      <c r="D365" s="55" t="s">
        <v>83</v>
      </c>
      <c r="E365" s="56" t="s">
        <v>26</v>
      </c>
      <c r="F365" s="56" t="s">
        <v>37</v>
      </c>
      <c r="G365" s="102">
        <v>8</v>
      </c>
      <c r="H365" s="57">
        <f t="shared" si="5"/>
        <v>91558.499999999985</v>
      </c>
      <c r="I365" s="95">
        <v>732467.99999999988</v>
      </c>
      <c r="J365" s="67" t="s">
        <v>403</v>
      </c>
      <c r="K365" s="67" t="s">
        <v>32</v>
      </c>
      <c r="L365" s="179"/>
    </row>
    <row r="366" spans="1:12" s="40" customFormat="1" ht="35.25" customHeight="1" x14ac:dyDescent="0.2">
      <c r="A366" s="65">
        <v>30</v>
      </c>
      <c r="B366" s="88" t="s">
        <v>400</v>
      </c>
      <c r="C366" s="55" t="s">
        <v>173</v>
      </c>
      <c r="D366" s="55" t="s">
        <v>83</v>
      </c>
      <c r="E366" s="56" t="s">
        <v>26</v>
      </c>
      <c r="F366" s="56" t="s">
        <v>37</v>
      </c>
      <c r="G366" s="102">
        <v>4</v>
      </c>
      <c r="H366" s="57">
        <f t="shared" si="5"/>
        <v>46059.257142857139</v>
      </c>
      <c r="I366" s="95">
        <v>184237.02857142856</v>
      </c>
      <c r="J366" s="67" t="s">
        <v>403</v>
      </c>
      <c r="K366" s="67" t="s">
        <v>32</v>
      </c>
      <c r="L366" s="179"/>
    </row>
    <row r="367" spans="1:12" s="40" customFormat="1" ht="45" x14ac:dyDescent="0.2">
      <c r="A367" s="65">
        <v>31</v>
      </c>
      <c r="B367" s="88" t="s">
        <v>401</v>
      </c>
      <c r="C367" s="55" t="s">
        <v>173</v>
      </c>
      <c r="D367" s="55" t="s">
        <v>83</v>
      </c>
      <c r="E367" s="56" t="s">
        <v>26</v>
      </c>
      <c r="F367" s="56" t="s">
        <v>37</v>
      </c>
      <c r="G367" s="102">
        <v>4</v>
      </c>
      <c r="H367" s="57">
        <f t="shared" si="5"/>
        <v>23144.699999999997</v>
      </c>
      <c r="I367" s="95">
        <v>92578.799999999988</v>
      </c>
      <c r="J367" s="67" t="s">
        <v>403</v>
      </c>
      <c r="K367" s="67" t="s">
        <v>32</v>
      </c>
      <c r="L367" s="179"/>
    </row>
    <row r="368" spans="1:12" s="40" customFormat="1" ht="35.25" customHeight="1" x14ac:dyDescent="0.2">
      <c r="A368" s="175" t="s">
        <v>460</v>
      </c>
      <c r="B368" s="175"/>
      <c r="C368" s="175"/>
      <c r="D368" s="175"/>
      <c r="E368" s="175"/>
      <c r="F368" s="175"/>
      <c r="G368" s="175"/>
      <c r="H368" s="175"/>
      <c r="I368" s="175"/>
      <c r="J368" s="175"/>
      <c r="K368" s="175"/>
      <c r="L368" s="179"/>
    </row>
    <row r="369" spans="1:13" s="40" customFormat="1" ht="32.25" customHeight="1" x14ac:dyDescent="0.2">
      <c r="A369" s="175" t="s">
        <v>461</v>
      </c>
      <c r="B369" s="175"/>
      <c r="C369" s="175"/>
      <c r="D369" s="175"/>
      <c r="E369" s="175"/>
      <c r="F369" s="175"/>
      <c r="G369" s="175"/>
      <c r="H369" s="175"/>
      <c r="I369" s="182">
        <f>SUM(I370:I401)</f>
        <v>978874.28571428556</v>
      </c>
      <c r="J369" s="175"/>
      <c r="K369" s="175"/>
      <c r="L369" s="179"/>
      <c r="M369" s="177"/>
    </row>
    <row r="370" spans="1:13" s="40" customFormat="1" ht="32.25" customHeight="1" x14ac:dyDescent="0.2">
      <c r="A370" s="65">
        <v>1</v>
      </c>
      <c r="B370" s="101" t="s">
        <v>404</v>
      </c>
      <c r="C370" s="55" t="s">
        <v>173</v>
      </c>
      <c r="D370" s="55" t="s">
        <v>83</v>
      </c>
      <c r="E370" s="56" t="s">
        <v>26</v>
      </c>
      <c r="F370" s="56" t="s">
        <v>37</v>
      </c>
      <c r="G370" s="84">
        <v>1</v>
      </c>
      <c r="H370" s="57">
        <f t="shared" si="5"/>
        <v>1630.1785714285713</v>
      </c>
      <c r="I370" s="165">
        <v>1630.1785714285713</v>
      </c>
      <c r="J370" s="57" t="s">
        <v>174</v>
      </c>
      <c r="K370" s="57" t="s">
        <v>32</v>
      </c>
      <c r="L370" s="179"/>
    </row>
    <row r="371" spans="1:13" s="40" customFormat="1" ht="32.25" customHeight="1" x14ac:dyDescent="0.2">
      <c r="A371" s="65">
        <v>2</v>
      </c>
      <c r="B371" s="101" t="s">
        <v>405</v>
      </c>
      <c r="C371" s="55" t="s">
        <v>173</v>
      </c>
      <c r="D371" s="55" t="s">
        <v>83</v>
      </c>
      <c r="E371" s="56" t="s">
        <v>26</v>
      </c>
      <c r="F371" s="56" t="s">
        <v>37</v>
      </c>
      <c r="G371" s="84">
        <v>1</v>
      </c>
      <c r="H371" s="57">
        <f t="shared" si="5"/>
        <v>767.14285714285711</v>
      </c>
      <c r="I371" s="165">
        <v>767.14285714285711</v>
      </c>
      <c r="J371" s="57" t="s">
        <v>174</v>
      </c>
      <c r="K371" s="57" t="s">
        <v>32</v>
      </c>
      <c r="L371" s="179"/>
    </row>
    <row r="372" spans="1:13" s="40" customFormat="1" ht="32.25" customHeight="1" x14ac:dyDescent="0.2">
      <c r="A372" s="65">
        <v>3</v>
      </c>
      <c r="B372" s="101" t="s">
        <v>406</v>
      </c>
      <c r="C372" s="55" t="s">
        <v>173</v>
      </c>
      <c r="D372" s="55" t="s">
        <v>83</v>
      </c>
      <c r="E372" s="56" t="s">
        <v>26</v>
      </c>
      <c r="F372" s="56" t="s">
        <v>37</v>
      </c>
      <c r="G372" s="84">
        <v>1</v>
      </c>
      <c r="H372" s="57">
        <f t="shared" si="5"/>
        <v>4123.3928571428569</v>
      </c>
      <c r="I372" s="165">
        <v>4123.3928571428569</v>
      </c>
      <c r="J372" s="57" t="s">
        <v>174</v>
      </c>
      <c r="K372" s="57" t="s">
        <v>32</v>
      </c>
      <c r="L372" s="179"/>
    </row>
    <row r="373" spans="1:13" s="40" customFormat="1" ht="32.25" customHeight="1" x14ac:dyDescent="0.2">
      <c r="A373" s="65">
        <v>4</v>
      </c>
      <c r="B373" s="101" t="s">
        <v>407</v>
      </c>
      <c r="C373" s="55" t="s">
        <v>173</v>
      </c>
      <c r="D373" s="55" t="s">
        <v>83</v>
      </c>
      <c r="E373" s="56" t="s">
        <v>26</v>
      </c>
      <c r="F373" s="56" t="s">
        <v>37</v>
      </c>
      <c r="G373" s="84">
        <v>1</v>
      </c>
      <c r="H373" s="57">
        <f t="shared" si="5"/>
        <v>5082.3214285714284</v>
      </c>
      <c r="I373" s="165">
        <v>5082.3214285714284</v>
      </c>
      <c r="J373" s="57" t="s">
        <v>174</v>
      </c>
      <c r="K373" s="57" t="s">
        <v>32</v>
      </c>
      <c r="L373" s="179"/>
    </row>
    <row r="374" spans="1:13" s="40" customFormat="1" ht="32.25" customHeight="1" x14ac:dyDescent="0.2">
      <c r="A374" s="65">
        <v>5</v>
      </c>
      <c r="B374" s="101" t="s">
        <v>408</v>
      </c>
      <c r="C374" s="55" t="s">
        <v>173</v>
      </c>
      <c r="D374" s="55" t="s">
        <v>83</v>
      </c>
      <c r="E374" s="56" t="s">
        <v>26</v>
      </c>
      <c r="F374" s="56" t="s">
        <v>37</v>
      </c>
      <c r="G374" s="84">
        <v>1</v>
      </c>
      <c r="H374" s="57">
        <f t="shared" si="5"/>
        <v>7096.0714285714284</v>
      </c>
      <c r="I374" s="165">
        <v>7096.0714285714284</v>
      </c>
      <c r="J374" s="57" t="s">
        <v>174</v>
      </c>
      <c r="K374" s="57" t="s">
        <v>32</v>
      </c>
      <c r="L374" s="179"/>
    </row>
    <row r="375" spans="1:13" s="40" customFormat="1" ht="32.25" customHeight="1" x14ac:dyDescent="0.2">
      <c r="A375" s="65">
        <v>6</v>
      </c>
      <c r="B375" s="101" t="s">
        <v>409</v>
      </c>
      <c r="C375" s="55" t="s">
        <v>173</v>
      </c>
      <c r="D375" s="55" t="s">
        <v>83</v>
      </c>
      <c r="E375" s="56" t="s">
        <v>26</v>
      </c>
      <c r="F375" s="56" t="s">
        <v>37</v>
      </c>
      <c r="G375" s="84">
        <v>1</v>
      </c>
      <c r="H375" s="57">
        <f t="shared" si="5"/>
        <v>29726.785714285714</v>
      </c>
      <c r="I375" s="165">
        <v>29726.785714285714</v>
      </c>
      <c r="J375" s="57" t="s">
        <v>174</v>
      </c>
      <c r="K375" s="57" t="s">
        <v>32</v>
      </c>
      <c r="L375" s="179"/>
    </row>
    <row r="376" spans="1:13" s="40" customFormat="1" ht="32.25" customHeight="1" x14ac:dyDescent="0.2">
      <c r="A376" s="65">
        <v>7</v>
      </c>
      <c r="B376" s="101" t="s">
        <v>410</v>
      </c>
      <c r="C376" s="55" t="s">
        <v>173</v>
      </c>
      <c r="D376" s="55" t="s">
        <v>83</v>
      </c>
      <c r="E376" s="56" t="s">
        <v>26</v>
      </c>
      <c r="F376" s="56" t="s">
        <v>37</v>
      </c>
      <c r="G376" s="84">
        <v>1</v>
      </c>
      <c r="H376" s="57">
        <f t="shared" si="5"/>
        <v>77193.75</v>
      </c>
      <c r="I376" s="165">
        <v>77193.75</v>
      </c>
      <c r="J376" s="57" t="s">
        <v>174</v>
      </c>
      <c r="K376" s="57" t="s">
        <v>32</v>
      </c>
      <c r="L376" s="179"/>
    </row>
    <row r="377" spans="1:13" s="40" customFormat="1" ht="32.25" customHeight="1" x14ac:dyDescent="0.2">
      <c r="A377" s="65">
        <v>8</v>
      </c>
      <c r="B377" s="101" t="s">
        <v>411</v>
      </c>
      <c r="C377" s="55" t="s">
        <v>173</v>
      </c>
      <c r="D377" s="55" t="s">
        <v>83</v>
      </c>
      <c r="E377" s="56" t="s">
        <v>26</v>
      </c>
      <c r="F377" s="56" t="s">
        <v>37</v>
      </c>
      <c r="G377" s="84">
        <v>1</v>
      </c>
      <c r="H377" s="57">
        <f t="shared" si="5"/>
        <v>10548.214285714286</v>
      </c>
      <c r="I377" s="165">
        <v>10548.214285714286</v>
      </c>
      <c r="J377" s="57" t="s">
        <v>174</v>
      </c>
      <c r="K377" s="57" t="s">
        <v>32</v>
      </c>
      <c r="L377" s="179"/>
    </row>
    <row r="378" spans="1:13" s="40" customFormat="1" ht="32.25" customHeight="1" x14ac:dyDescent="0.2">
      <c r="A378" s="65">
        <v>9</v>
      </c>
      <c r="B378" s="101" t="s">
        <v>412</v>
      </c>
      <c r="C378" s="55" t="s">
        <v>173</v>
      </c>
      <c r="D378" s="55" t="s">
        <v>83</v>
      </c>
      <c r="E378" s="56" t="s">
        <v>26</v>
      </c>
      <c r="F378" s="56" t="s">
        <v>37</v>
      </c>
      <c r="G378" s="84">
        <v>1</v>
      </c>
      <c r="H378" s="57">
        <f t="shared" si="5"/>
        <v>59453.571428571428</v>
      </c>
      <c r="I378" s="165">
        <v>59453.571428571428</v>
      </c>
      <c r="J378" s="57" t="s">
        <v>174</v>
      </c>
      <c r="K378" s="57" t="s">
        <v>32</v>
      </c>
      <c r="L378" s="179"/>
    </row>
    <row r="379" spans="1:13" s="40" customFormat="1" ht="36" customHeight="1" x14ac:dyDescent="0.2">
      <c r="A379" s="65">
        <v>10</v>
      </c>
      <c r="B379" s="101" t="s">
        <v>413</v>
      </c>
      <c r="C379" s="55" t="s">
        <v>173</v>
      </c>
      <c r="D379" s="55" t="s">
        <v>83</v>
      </c>
      <c r="E379" s="56" t="s">
        <v>26</v>
      </c>
      <c r="F379" s="56" t="s">
        <v>37</v>
      </c>
      <c r="G379" s="84">
        <v>1</v>
      </c>
      <c r="H379" s="57">
        <f t="shared" si="5"/>
        <v>59453.571428571428</v>
      </c>
      <c r="I379" s="165">
        <v>59453.571428571428</v>
      </c>
      <c r="J379" s="57" t="s">
        <v>174</v>
      </c>
      <c r="K379" s="57" t="s">
        <v>32</v>
      </c>
      <c r="L379" s="179"/>
    </row>
    <row r="380" spans="1:13" s="40" customFormat="1" ht="36" customHeight="1" x14ac:dyDescent="0.2">
      <c r="A380" s="65">
        <v>11</v>
      </c>
      <c r="B380" s="101" t="s">
        <v>414</v>
      </c>
      <c r="C380" s="55" t="s">
        <v>173</v>
      </c>
      <c r="D380" s="55" t="s">
        <v>83</v>
      </c>
      <c r="E380" s="56" t="s">
        <v>26</v>
      </c>
      <c r="F380" s="56" t="s">
        <v>37</v>
      </c>
      <c r="G380" s="84">
        <v>1</v>
      </c>
      <c r="H380" s="57">
        <f t="shared" si="5"/>
        <v>24932.142857142859</v>
      </c>
      <c r="I380" s="165">
        <v>24932.142857142859</v>
      </c>
      <c r="J380" s="57" t="s">
        <v>174</v>
      </c>
      <c r="K380" s="57" t="s">
        <v>32</v>
      </c>
      <c r="L380" s="179"/>
    </row>
    <row r="381" spans="1:13" s="40" customFormat="1" ht="36" customHeight="1" x14ac:dyDescent="0.2">
      <c r="A381" s="65">
        <v>12</v>
      </c>
      <c r="B381" s="101" t="s">
        <v>415</v>
      </c>
      <c r="C381" s="55" t="s">
        <v>173</v>
      </c>
      <c r="D381" s="55" t="s">
        <v>83</v>
      </c>
      <c r="E381" s="56" t="s">
        <v>26</v>
      </c>
      <c r="F381" s="56" t="s">
        <v>37</v>
      </c>
      <c r="G381" s="84">
        <v>1</v>
      </c>
      <c r="H381" s="57">
        <f t="shared" si="5"/>
        <v>17068.928571428572</v>
      </c>
      <c r="I381" s="165">
        <v>17068.928571428572</v>
      </c>
      <c r="J381" s="57" t="s">
        <v>174</v>
      </c>
      <c r="K381" s="57" t="s">
        <v>32</v>
      </c>
      <c r="L381" s="179"/>
    </row>
    <row r="382" spans="1:13" s="40" customFormat="1" ht="36" customHeight="1" x14ac:dyDescent="0.2">
      <c r="A382" s="65">
        <v>13</v>
      </c>
      <c r="B382" s="101" t="s">
        <v>416</v>
      </c>
      <c r="C382" s="55" t="s">
        <v>173</v>
      </c>
      <c r="D382" s="55" t="s">
        <v>83</v>
      </c>
      <c r="E382" s="56" t="s">
        <v>26</v>
      </c>
      <c r="F382" s="56" t="s">
        <v>37</v>
      </c>
      <c r="G382" s="84">
        <v>1</v>
      </c>
      <c r="H382" s="57">
        <f t="shared" si="5"/>
        <v>3068.5714285714284</v>
      </c>
      <c r="I382" s="165">
        <v>3068.5714285714284</v>
      </c>
      <c r="J382" s="57" t="s">
        <v>174</v>
      </c>
      <c r="K382" s="57" t="s">
        <v>32</v>
      </c>
      <c r="L382" s="179"/>
    </row>
    <row r="383" spans="1:13" s="40" customFormat="1" ht="45" x14ac:dyDescent="0.2">
      <c r="A383" s="65">
        <v>14</v>
      </c>
      <c r="B383" s="101" t="s">
        <v>417</v>
      </c>
      <c r="C383" s="55" t="s">
        <v>173</v>
      </c>
      <c r="D383" s="55" t="s">
        <v>83</v>
      </c>
      <c r="E383" s="56" t="s">
        <v>26</v>
      </c>
      <c r="F383" s="56" t="s">
        <v>37</v>
      </c>
      <c r="G383" s="84">
        <v>1</v>
      </c>
      <c r="H383" s="57">
        <f t="shared" si="5"/>
        <v>11027.678571428571</v>
      </c>
      <c r="I383" s="165">
        <v>11027.678571428571</v>
      </c>
      <c r="J383" s="57" t="s">
        <v>174</v>
      </c>
      <c r="K383" s="57" t="s">
        <v>32</v>
      </c>
      <c r="L383" s="179"/>
    </row>
    <row r="384" spans="1:13" s="40" customFormat="1" ht="30.75" customHeight="1" x14ac:dyDescent="0.2">
      <c r="A384" s="65">
        <v>15</v>
      </c>
      <c r="B384" s="101" t="s">
        <v>418</v>
      </c>
      <c r="C384" s="55" t="s">
        <v>173</v>
      </c>
      <c r="D384" s="55" t="s">
        <v>83</v>
      </c>
      <c r="E384" s="56" t="s">
        <v>26</v>
      </c>
      <c r="F384" s="56" t="s">
        <v>37</v>
      </c>
      <c r="G384" s="84">
        <v>1</v>
      </c>
      <c r="H384" s="57">
        <f t="shared" si="5"/>
        <v>5082.3214285714284</v>
      </c>
      <c r="I384" s="165">
        <v>5082.3214285714284</v>
      </c>
      <c r="J384" s="57" t="s">
        <v>174</v>
      </c>
      <c r="K384" s="57" t="s">
        <v>32</v>
      </c>
      <c r="L384" s="179"/>
    </row>
    <row r="385" spans="1:12" s="40" customFormat="1" ht="30.75" customHeight="1" x14ac:dyDescent="0.2">
      <c r="A385" s="65">
        <v>16</v>
      </c>
      <c r="B385" s="101" t="s">
        <v>419</v>
      </c>
      <c r="C385" s="55" t="s">
        <v>173</v>
      </c>
      <c r="D385" s="55" t="s">
        <v>83</v>
      </c>
      <c r="E385" s="56" t="s">
        <v>26</v>
      </c>
      <c r="F385" s="56" t="s">
        <v>37</v>
      </c>
      <c r="G385" s="84">
        <v>1</v>
      </c>
      <c r="H385" s="57">
        <f t="shared" si="5"/>
        <v>13137.321428571429</v>
      </c>
      <c r="I385" s="165">
        <v>13137.321428571429</v>
      </c>
      <c r="J385" s="57" t="s">
        <v>174</v>
      </c>
      <c r="K385" s="57" t="s">
        <v>32</v>
      </c>
      <c r="L385" s="179"/>
    </row>
    <row r="386" spans="1:12" s="40" customFormat="1" ht="30.75" customHeight="1" x14ac:dyDescent="0.2">
      <c r="A386" s="65">
        <v>17</v>
      </c>
      <c r="B386" s="101" t="s">
        <v>420</v>
      </c>
      <c r="C386" s="55" t="s">
        <v>173</v>
      </c>
      <c r="D386" s="55" t="s">
        <v>83</v>
      </c>
      <c r="E386" s="56" t="s">
        <v>26</v>
      </c>
      <c r="F386" s="56" t="s">
        <v>37</v>
      </c>
      <c r="G386" s="84">
        <v>1</v>
      </c>
      <c r="H386" s="57">
        <f t="shared" si="5"/>
        <v>230142.85714285713</v>
      </c>
      <c r="I386" s="165">
        <v>230142.85714285713</v>
      </c>
      <c r="J386" s="57" t="s">
        <v>174</v>
      </c>
      <c r="K386" s="57" t="s">
        <v>32</v>
      </c>
      <c r="L386" s="179"/>
    </row>
    <row r="387" spans="1:12" s="40" customFormat="1" ht="30.75" customHeight="1" x14ac:dyDescent="0.2">
      <c r="A387" s="65">
        <v>18</v>
      </c>
      <c r="B387" s="106" t="s">
        <v>421</v>
      </c>
      <c r="C387" s="55" t="s">
        <v>173</v>
      </c>
      <c r="D387" s="55" t="s">
        <v>83</v>
      </c>
      <c r="E387" s="56" t="s">
        <v>26</v>
      </c>
      <c r="F387" s="56" t="s">
        <v>37</v>
      </c>
      <c r="G387" s="84">
        <v>1</v>
      </c>
      <c r="H387" s="57">
        <f t="shared" si="5"/>
        <v>3068.5714285714284</v>
      </c>
      <c r="I387" s="165">
        <v>3068.5714285714284</v>
      </c>
      <c r="J387" s="57" t="s">
        <v>174</v>
      </c>
      <c r="K387" s="57" t="s">
        <v>32</v>
      </c>
      <c r="L387" s="179"/>
    </row>
    <row r="388" spans="1:12" s="40" customFormat="1" ht="30.75" customHeight="1" x14ac:dyDescent="0.2">
      <c r="A388" s="65">
        <v>19</v>
      </c>
      <c r="B388" s="106" t="s">
        <v>422</v>
      </c>
      <c r="C388" s="55" t="s">
        <v>173</v>
      </c>
      <c r="D388" s="55" t="s">
        <v>83</v>
      </c>
      <c r="E388" s="56" t="s">
        <v>26</v>
      </c>
      <c r="F388" s="56" t="s">
        <v>37</v>
      </c>
      <c r="G388" s="84">
        <v>1</v>
      </c>
      <c r="H388" s="57">
        <f t="shared" si="5"/>
        <v>2205.5357142857142</v>
      </c>
      <c r="I388" s="165">
        <v>2205.5357142857142</v>
      </c>
      <c r="J388" s="57" t="s">
        <v>174</v>
      </c>
      <c r="K388" s="57" t="s">
        <v>32</v>
      </c>
      <c r="L388" s="179"/>
    </row>
    <row r="389" spans="1:12" s="40" customFormat="1" ht="30.75" customHeight="1" x14ac:dyDescent="0.2">
      <c r="A389" s="65">
        <v>20</v>
      </c>
      <c r="B389" s="106" t="s">
        <v>423</v>
      </c>
      <c r="C389" s="55" t="s">
        <v>173</v>
      </c>
      <c r="D389" s="55" t="s">
        <v>83</v>
      </c>
      <c r="E389" s="56" t="s">
        <v>26</v>
      </c>
      <c r="F389" s="56" t="s">
        <v>37</v>
      </c>
      <c r="G389" s="84">
        <v>1</v>
      </c>
      <c r="H389" s="57">
        <f t="shared" si="5"/>
        <v>50823.214285714283</v>
      </c>
      <c r="I389" s="165">
        <v>50823.214285714283</v>
      </c>
      <c r="J389" s="57" t="s">
        <v>174</v>
      </c>
      <c r="K389" s="57" t="s">
        <v>32</v>
      </c>
      <c r="L389" s="179"/>
    </row>
    <row r="390" spans="1:12" s="40" customFormat="1" ht="30.75" customHeight="1" x14ac:dyDescent="0.2">
      <c r="A390" s="65">
        <v>21</v>
      </c>
      <c r="B390" s="106" t="s">
        <v>424</v>
      </c>
      <c r="C390" s="55" t="s">
        <v>173</v>
      </c>
      <c r="D390" s="55" t="s">
        <v>83</v>
      </c>
      <c r="E390" s="56" t="s">
        <v>26</v>
      </c>
      <c r="F390" s="56" t="s">
        <v>37</v>
      </c>
      <c r="G390" s="84">
        <v>1</v>
      </c>
      <c r="H390" s="57">
        <f t="shared" si="5"/>
        <v>60891.964285714283</v>
      </c>
      <c r="I390" s="165">
        <v>60891.964285714283</v>
      </c>
      <c r="J390" s="57" t="s">
        <v>174</v>
      </c>
      <c r="K390" s="57" t="s">
        <v>32</v>
      </c>
      <c r="L390" s="179"/>
    </row>
    <row r="391" spans="1:12" s="40" customFormat="1" ht="30.75" customHeight="1" x14ac:dyDescent="0.2">
      <c r="A391" s="65">
        <v>22</v>
      </c>
      <c r="B391" s="101" t="s">
        <v>425</v>
      </c>
      <c r="C391" s="55" t="s">
        <v>173</v>
      </c>
      <c r="D391" s="55" t="s">
        <v>83</v>
      </c>
      <c r="E391" s="56" t="s">
        <v>26</v>
      </c>
      <c r="F391" s="56" t="s">
        <v>37</v>
      </c>
      <c r="G391" s="84">
        <v>1</v>
      </c>
      <c r="H391" s="57">
        <f t="shared" si="5"/>
        <v>6137.1428571428569</v>
      </c>
      <c r="I391" s="165">
        <v>6137.1428571428569</v>
      </c>
      <c r="J391" s="57" t="s">
        <v>174</v>
      </c>
      <c r="K391" s="57" t="s">
        <v>32</v>
      </c>
      <c r="L391" s="179"/>
    </row>
    <row r="392" spans="1:12" s="40" customFormat="1" ht="30.75" customHeight="1" x14ac:dyDescent="0.2">
      <c r="A392" s="65">
        <v>23</v>
      </c>
      <c r="B392" s="106" t="s">
        <v>426</v>
      </c>
      <c r="C392" s="55" t="s">
        <v>173</v>
      </c>
      <c r="D392" s="55" t="s">
        <v>83</v>
      </c>
      <c r="E392" s="56" t="s">
        <v>26</v>
      </c>
      <c r="F392" s="56" t="s">
        <v>37</v>
      </c>
      <c r="G392" s="84">
        <v>1</v>
      </c>
      <c r="H392" s="57">
        <f t="shared" si="5"/>
        <v>3452.1428571428569</v>
      </c>
      <c r="I392" s="165">
        <v>3452.1428571428569</v>
      </c>
      <c r="J392" s="57" t="s">
        <v>174</v>
      </c>
      <c r="K392" s="57" t="s">
        <v>32</v>
      </c>
      <c r="L392" s="179"/>
    </row>
    <row r="393" spans="1:12" s="40" customFormat="1" ht="35.25" customHeight="1" x14ac:dyDescent="0.2">
      <c r="A393" s="65">
        <v>24</v>
      </c>
      <c r="B393" s="101" t="s">
        <v>427</v>
      </c>
      <c r="C393" s="55" t="s">
        <v>173</v>
      </c>
      <c r="D393" s="55" t="s">
        <v>83</v>
      </c>
      <c r="E393" s="56" t="s">
        <v>26</v>
      </c>
      <c r="F393" s="56" t="s">
        <v>37</v>
      </c>
      <c r="G393" s="84">
        <v>1</v>
      </c>
      <c r="H393" s="57">
        <f t="shared" si="5"/>
        <v>3835.7142857142858</v>
      </c>
      <c r="I393" s="165">
        <v>3835.7142857142858</v>
      </c>
      <c r="J393" s="57" t="s">
        <v>174</v>
      </c>
      <c r="K393" s="57" t="s">
        <v>32</v>
      </c>
      <c r="L393" s="179"/>
    </row>
    <row r="394" spans="1:12" s="40" customFormat="1" ht="35.25" customHeight="1" x14ac:dyDescent="0.2">
      <c r="A394" s="65">
        <v>25</v>
      </c>
      <c r="B394" s="101" t="s">
        <v>428</v>
      </c>
      <c r="C394" s="55" t="s">
        <v>173</v>
      </c>
      <c r="D394" s="55" t="s">
        <v>83</v>
      </c>
      <c r="E394" s="56" t="s">
        <v>26</v>
      </c>
      <c r="F394" s="56" t="s">
        <v>37</v>
      </c>
      <c r="G394" s="84">
        <v>1</v>
      </c>
      <c r="H394" s="57">
        <f t="shared" ref="H394:H457" si="6">I394/G394</f>
        <v>863.03571428571422</v>
      </c>
      <c r="I394" s="165">
        <v>863.03571428571422</v>
      </c>
      <c r="J394" s="57" t="s">
        <v>174</v>
      </c>
      <c r="K394" s="57" t="s">
        <v>32</v>
      </c>
      <c r="L394" s="179"/>
    </row>
    <row r="395" spans="1:12" s="40" customFormat="1" ht="35.25" customHeight="1" x14ac:dyDescent="0.2">
      <c r="A395" s="65">
        <v>26</v>
      </c>
      <c r="B395" s="101" t="s">
        <v>429</v>
      </c>
      <c r="C395" s="55" t="s">
        <v>173</v>
      </c>
      <c r="D395" s="55" t="s">
        <v>83</v>
      </c>
      <c r="E395" s="56" t="s">
        <v>26</v>
      </c>
      <c r="F395" s="56" t="s">
        <v>37</v>
      </c>
      <c r="G395" s="84">
        <v>1</v>
      </c>
      <c r="H395" s="57">
        <f t="shared" si="6"/>
        <v>241649.99999999997</v>
      </c>
      <c r="I395" s="165">
        <v>241649.99999999997</v>
      </c>
      <c r="J395" s="57" t="s">
        <v>174</v>
      </c>
      <c r="K395" s="57" t="s">
        <v>32</v>
      </c>
      <c r="L395" s="179"/>
    </row>
    <row r="396" spans="1:12" s="40" customFormat="1" ht="35.25" customHeight="1" x14ac:dyDescent="0.2">
      <c r="A396" s="65">
        <v>27</v>
      </c>
      <c r="B396" s="101" t="s">
        <v>430</v>
      </c>
      <c r="C396" s="55" t="s">
        <v>173</v>
      </c>
      <c r="D396" s="55" t="s">
        <v>83</v>
      </c>
      <c r="E396" s="56" t="s">
        <v>26</v>
      </c>
      <c r="F396" s="56" t="s">
        <v>37</v>
      </c>
      <c r="G396" s="84">
        <v>1</v>
      </c>
      <c r="H396" s="57">
        <f t="shared" si="6"/>
        <v>1246.6071428571427</v>
      </c>
      <c r="I396" s="165">
        <v>1246.6071428571427</v>
      </c>
      <c r="J396" s="57" t="s">
        <v>174</v>
      </c>
      <c r="K396" s="57" t="s">
        <v>32</v>
      </c>
      <c r="L396" s="179"/>
    </row>
    <row r="397" spans="1:12" s="40" customFormat="1" ht="35.25" customHeight="1" x14ac:dyDescent="0.2">
      <c r="A397" s="65">
        <v>28</v>
      </c>
      <c r="B397" s="101" t="s">
        <v>431</v>
      </c>
      <c r="C397" s="55" t="s">
        <v>173</v>
      </c>
      <c r="D397" s="55" t="s">
        <v>83</v>
      </c>
      <c r="E397" s="56" t="s">
        <v>26</v>
      </c>
      <c r="F397" s="56" t="s">
        <v>37</v>
      </c>
      <c r="G397" s="84">
        <v>1</v>
      </c>
      <c r="H397" s="57">
        <f t="shared" si="6"/>
        <v>2972.6785714285716</v>
      </c>
      <c r="I397" s="165">
        <v>2972.6785714285716</v>
      </c>
      <c r="J397" s="57" t="s">
        <v>174</v>
      </c>
      <c r="K397" s="57" t="s">
        <v>32</v>
      </c>
      <c r="L397" s="179"/>
    </row>
    <row r="398" spans="1:12" s="40" customFormat="1" ht="35.25" customHeight="1" x14ac:dyDescent="0.2">
      <c r="A398" s="65">
        <v>29</v>
      </c>
      <c r="B398" s="101" t="s">
        <v>432</v>
      </c>
      <c r="C398" s="55" t="s">
        <v>173</v>
      </c>
      <c r="D398" s="55" t="s">
        <v>83</v>
      </c>
      <c r="E398" s="56" t="s">
        <v>26</v>
      </c>
      <c r="F398" s="56" t="s">
        <v>37</v>
      </c>
      <c r="G398" s="84">
        <v>1</v>
      </c>
      <c r="H398" s="57">
        <f t="shared" si="6"/>
        <v>11507.142857142857</v>
      </c>
      <c r="I398" s="165">
        <v>11507.142857142857</v>
      </c>
      <c r="J398" s="57" t="s">
        <v>174</v>
      </c>
      <c r="K398" s="57" t="s">
        <v>32</v>
      </c>
      <c r="L398" s="179"/>
    </row>
    <row r="399" spans="1:12" s="40" customFormat="1" ht="35.25" customHeight="1" x14ac:dyDescent="0.2">
      <c r="A399" s="65">
        <v>30</v>
      </c>
      <c r="B399" s="101" t="s">
        <v>433</v>
      </c>
      <c r="C399" s="55" t="s">
        <v>173</v>
      </c>
      <c r="D399" s="55" t="s">
        <v>83</v>
      </c>
      <c r="E399" s="56" t="s">
        <v>26</v>
      </c>
      <c r="F399" s="56" t="s">
        <v>37</v>
      </c>
      <c r="G399" s="84">
        <v>1</v>
      </c>
      <c r="H399" s="57">
        <f t="shared" si="6"/>
        <v>24932.142857142859</v>
      </c>
      <c r="I399" s="165">
        <v>24932.142857142859</v>
      </c>
      <c r="J399" s="57" t="s">
        <v>174</v>
      </c>
      <c r="K399" s="57" t="s">
        <v>32</v>
      </c>
      <c r="L399" s="179"/>
    </row>
    <row r="400" spans="1:12" s="40" customFormat="1" ht="35.25" customHeight="1" x14ac:dyDescent="0.2">
      <c r="A400" s="65">
        <v>31</v>
      </c>
      <c r="B400" s="101" t="s">
        <v>434</v>
      </c>
      <c r="C400" s="55" t="s">
        <v>173</v>
      </c>
      <c r="D400" s="55" t="s">
        <v>83</v>
      </c>
      <c r="E400" s="56" t="s">
        <v>26</v>
      </c>
      <c r="F400" s="56" t="s">
        <v>37</v>
      </c>
      <c r="G400" s="84">
        <v>1</v>
      </c>
      <c r="H400" s="57">
        <f t="shared" si="6"/>
        <v>958.92857142857144</v>
      </c>
      <c r="I400" s="165">
        <v>958.92857142857144</v>
      </c>
      <c r="J400" s="57" t="s">
        <v>174</v>
      </c>
      <c r="K400" s="57" t="s">
        <v>32</v>
      </c>
      <c r="L400" s="179"/>
    </row>
    <row r="401" spans="1:13" s="40" customFormat="1" ht="35.25" customHeight="1" x14ac:dyDescent="0.2">
      <c r="A401" s="65">
        <v>32</v>
      </c>
      <c r="B401" s="101" t="s">
        <v>435</v>
      </c>
      <c r="C401" s="55" t="s">
        <v>173</v>
      </c>
      <c r="D401" s="55" t="s">
        <v>83</v>
      </c>
      <c r="E401" s="56" t="s">
        <v>26</v>
      </c>
      <c r="F401" s="56" t="s">
        <v>37</v>
      </c>
      <c r="G401" s="84">
        <v>1</v>
      </c>
      <c r="H401" s="57">
        <f t="shared" si="6"/>
        <v>4794.6428571428569</v>
      </c>
      <c r="I401" s="165">
        <v>4794.6428571428569</v>
      </c>
      <c r="J401" s="57" t="s">
        <v>174</v>
      </c>
      <c r="K401" s="57" t="s">
        <v>32</v>
      </c>
      <c r="L401" s="179"/>
    </row>
    <row r="402" spans="1:13" s="40" customFormat="1" ht="35.25" customHeight="1" x14ac:dyDescent="0.2">
      <c r="A402" s="175" t="s">
        <v>462</v>
      </c>
      <c r="B402" s="175"/>
      <c r="C402" s="175"/>
      <c r="D402" s="175"/>
      <c r="E402" s="175"/>
      <c r="F402" s="175"/>
      <c r="G402" s="175"/>
      <c r="H402" s="175"/>
      <c r="I402" s="182">
        <f>SUM(I403:I414)</f>
        <v>1202400.5357142854</v>
      </c>
      <c r="J402" s="175"/>
      <c r="K402" s="175"/>
      <c r="L402" s="179"/>
      <c r="M402" s="177"/>
    </row>
    <row r="403" spans="1:13" s="40" customFormat="1" ht="35.25" customHeight="1" x14ac:dyDescent="0.2">
      <c r="A403" s="65">
        <v>1</v>
      </c>
      <c r="B403" s="101" t="s">
        <v>436</v>
      </c>
      <c r="C403" s="55" t="s">
        <v>173</v>
      </c>
      <c r="D403" s="55" t="s">
        <v>83</v>
      </c>
      <c r="E403" s="56" t="s">
        <v>26</v>
      </c>
      <c r="F403" s="56" t="s">
        <v>37</v>
      </c>
      <c r="G403" s="84">
        <v>4</v>
      </c>
      <c r="H403" s="57">
        <f t="shared" si="6"/>
        <v>8630.3571428571431</v>
      </c>
      <c r="I403" s="165">
        <v>34521.428571428572</v>
      </c>
      <c r="J403" s="57" t="s">
        <v>174</v>
      </c>
      <c r="K403" s="57" t="s">
        <v>32</v>
      </c>
      <c r="L403" s="179"/>
    </row>
    <row r="404" spans="1:13" s="40" customFormat="1" ht="34.5" customHeight="1" x14ac:dyDescent="0.2">
      <c r="A404" s="65">
        <v>2</v>
      </c>
      <c r="B404" s="101" t="s">
        <v>437</v>
      </c>
      <c r="C404" s="55" t="s">
        <v>173</v>
      </c>
      <c r="D404" s="55" t="s">
        <v>83</v>
      </c>
      <c r="E404" s="56" t="s">
        <v>26</v>
      </c>
      <c r="F404" s="56" t="s">
        <v>37</v>
      </c>
      <c r="G404" s="84">
        <v>4</v>
      </c>
      <c r="H404" s="57">
        <f t="shared" si="6"/>
        <v>3356.2499999999995</v>
      </c>
      <c r="I404" s="165">
        <v>13424.999999999998</v>
      </c>
      <c r="J404" s="57" t="s">
        <v>174</v>
      </c>
      <c r="K404" s="57" t="s">
        <v>32</v>
      </c>
      <c r="L404" s="179"/>
    </row>
    <row r="405" spans="1:13" s="40" customFormat="1" ht="34.5" customHeight="1" x14ac:dyDescent="0.2">
      <c r="A405" s="65">
        <v>3</v>
      </c>
      <c r="B405" s="101" t="s">
        <v>438</v>
      </c>
      <c r="C405" s="55" t="s">
        <v>173</v>
      </c>
      <c r="D405" s="55" t="s">
        <v>83</v>
      </c>
      <c r="E405" s="56" t="s">
        <v>26</v>
      </c>
      <c r="F405" s="56" t="s">
        <v>37</v>
      </c>
      <c r="G405" s="84">
        <v>4</v>
      </c>
      <c r="H405" s="57">
        <f t="shared" si="6"/>
        <v>3356.2499999999995</v>
      </c>
      <c r="I405" s="165">
        <v>13424.999999999998</v>
      </c>
      <c r="J405" s="57" t="s">
        <v>174</v>
      </c>
      <c r="K405" s="57" t="s">
        <v>32</v>
      </c>
      <c r="L405" s="179"/>
    </row>
    <row r="406" spans="1:13" s="40" customFormat="1" ht="34.5" customHeight="1" x14ac:dyDescent="0.2">
      <c r="A406" s="65">
        <v>4</v>
      </c>
      <c r="B406" s="101" t="s">
        <v>439</v>
      </c>
      <c r="C406" s="55" t="s">
        <v>173</v>
      </c>
      <c r="D406" s="55" t="s">
        <v>83</v>
      </c>
      <c r="E406" s="56" t="s">
        <v>26</v>
      </c>
      <c r="F406" s="56" t="s">
        <v>37</v>
      </c>
      <c r="G406" s="84">
        <v>4</v>
      </c>
      <c r="H406" s="57">
        <f t="shared" si="6"/>
        <v>9109.8214285714294</v>
      </c>
      <c r="I406" s="165">
        <v>36439.285714285717</v>
      </c>
      <c r="J406" s="57" t="s">
        <v>174</v>
      </c>
      <c r="K406" s="57" t="s">
        <v>32</v>
      </c>
      <c r="L406" s="179"/>
    </row>
    <row r="407" spans="1:13" s="40" customFormat="1" ht="34.5" customHeight="1" x14ac:dyDescent="0.2">
      <c r="A407" s="65">
        <v>5</v>
      </c>
      <c r="B407" s="101" t="s">
        <v>440</v>
      </c>
      <c r="C407" s="55" t="s">
        <v>173</v>
      </c>
      <c r="D407" s="55" t="s">
        <v>83</v>
      </c>
      <c r="E407" s="56" t="s">
        <v>26</v>
      </c>
      <c r="F407" s="56" t="s">
        <v>37</v>
      </c>
      <c r="G407" s="84">
        <v>4</v>
      </c>
      <c r="H407" s="57">
        <f t="shared" si="6"/>
        <v>6712.4999999999991</v>
      </c>
      <c r="I407" s="165">
        <v>26849.999999999996</v>
      </c>
      <c r="J407" s="57" t="s">
        <v>174</v>
      </c>
      <c r="K407" s="57" t="s">
        <v>32</v>
      </c>
      <c r="L407" s="179"/>
    </row>
    <row r="408" spans="1:13" s="40" customFormat="1" ht="34.5" customHeight="1" x14ac:dyDescent="0.2">
      <c r="A408" s="65">
        <v>6</v>
      </c>
      <c r="B408" s="101" t="s">
        <v>441</v>
      </c>
      <c r="C408" s="55" t="s">
        <v>173</v>
      </c>
      <c r="D408" s="55" t="s">
        <v>83</v>
      </c>
      <c r="E408" s="56" t="s">
        <v>26</v>
      </c>
      <c r="F408" s="56" t="s">
        <v>37</v>
      </c>
      <c r="G408" s="84">
        <v>4</v>
      </c>
      <c r="H408" s="57">
        <f t="shared" si="6"/>
        <v>8150.8928571428569</v>
      </c>
      <c r="I408" s="165">
        <v>32603.571428571428</v>
      </c>
      <c r="J408" s="57" t="s">
        <v>174</v>
      </c>
      <c r="K408" s="57" t="s">
        <v>32</v>
      </c>
      <c r="L408" s="179"/>
    </row>
    <row r="409" spans="1:13" s="40" customFormat="1" ht="34.5" customHeight="1" x14ac:dyDescent="0.2">
      <c r="A409" s="65">
        <v>7</v>
      </c>
      <c r="B409" s="101" t="s">
        <v>442</v>
      </c>
      <c r="C409" s="55" t="s">
        <v>173</v>
      </c>
      <c r="D409" s="55" t="s">
        <v>83</v>
      </c>
      <c r="E409" s="56" t="s">
        <v>26</v>
      </c>
      <c r="F409" s="56" t="s">
        <v>37</v>
      </c>
      <c r="G409" s="84">
        <v>2</v>
      </c>
      <c r="H409" s="57">
        <f t="shared" si="6"/>
        <v>67125</v>
      </c>
      <c r="I409" s="165">
        <v>134250</v>
      </c>
      <c r="J409" s="57" t="s">
        <v>174</v>
      </c>
      <c r="K409" s="57" t="s">
        <v>32</v>
      </c>
      <c r="L409" s="179"/>
    </row>
    <row r="410" spans="1:13" s="40" customFormat="1" ht="34.5" customHeight="1" x14ac:dyDescent="0.2">
      <c r="A410" s="65">
        <v>8</v>
      </c>
      <c r="B410" s="101" t="s">
        <v>443</v>
      </c>
      <c r="C410" s="55" t="s">
        <v>173</v>
      </c>
      <c r="D410" s="55" t="s">
        <v>83</v>
      </c>
      <c r="E410" s="56" t="s">
        <v>26</v>
      </c>
      <c r="F410" s="56" t="s">
        <v>37</v>
      </c>
      <c r="G410" s="84">
        <v>2</v>
      </c>
      <c r="H410" s="57">
        <f t="shared" si="6"/>
        <v>38357.142857142855</v>
      </c>
      <c r="I410" s="165">
        <v>76714.28571428571</v>
      </c>
      <c r="J410" s="57" t="s">
        <v>174</v>
      </c>
      <c r="K410" s="57" t="s">
        <v>32</v>
      </c>
      <c r="L410" s="179"/>
    </row>
    <row r="411" spans="1:13" s="40" customFormat="1" ht="34.5" customHeight="1" x14ac:dyDescent="0.2">
      <c r="A411" s="65">
        <v>9</v>
      </c>
      <c r="B411" s="101" t="s">
        <v>444</v>
      </c>
      <c r="C411" s="55" t="s">
        <v>173</v>
      </c>
      <c r="D411" s="55" t="s">
        <v>83</v>
      </c>
      <c r="E411" s="56" t="s">
        <v>26</v>
      </c>
      <c r="F411" s="56" t="s">
        <v>37</v>
      </c>
      <c r="G411" s="84">
        <v>1</v>
      </c>
      <c r="H411" s="57">
        <f t="shared" si="6"/>
        <v>122263.39285714286</v>
      </c>
      <c r="I411" s="165">
        <v>122263.39285714286</v>
      </c>
      <c r="J411" s="57" t="s">
        <v>174</v>
      </c>
      <c r="K411" s="57" t="s">
        <v>32</v>
      </c>
      <c r="L411" s="179"/>
    </row>
    <row r="412" spans="1:13" s="40" customFormat="1" ht="38.25" customHeight="1" x14ac:dyDescent="0.2">
      <c r="A412" s="65">
        <v>10</v>
      </c>
      <c r="B412" s="101" t="s">
        <v>445</v>
      </c>
      <c r="C412" s="55" t="s">
        <v>173</v>
      </c>
      <c r="D412" s="55" t="s">
        <v>83</v>
      </c>
      <c r="E412" s="56" t="s">
        <v>26</v>
      </c>
      <c r="F412" s="56" t="s">
        <v>37</v>
      </c>
      <c r="G412" s="84">
        <v>1</v>
      </c>
      <c r="H412" s="57">
        <f t="shared" si="6"/>
        <v>188429.46428571426</v>
      </c>
      <c r="I412" s="165">
        <v>188429.46428571426</v>
      </c>
      <c r="J412" s="57" t="s">
        <v>174</v>
      </c>
      <c r="K412" s="57" t="s">
        <v>32</v>
      </c>
      <c r="L412" s="179"/>
    </row>
    <row r="413" spans="1:13" s="40" customFormat="1" ht="38.25" customHeight="1" x14ac:dyDescent="0.2">
      <c r="A413" s="65">
        <v>11</v>
      </c>
      <c r="B413" s="101" t="s">
        <v>446</v>
      </c>
      <c r="C413" s="55" t="s">
        <v>173</v>
      </c>
      <c r="D413" s="55" t="s">
        <v>83</v>
      </c>
      <c r="E413" s="56" t="s">
        <v>26</v>
      </c>
      <c r="F413" s="56" t="s">
        <v>37</v>
      </c>
      <c r="G413" s="84">
        <v>1</v>
      </c>
      <c r="H413" s="57">
        <f t="shared" si="6"/>
        <v>221991.96428571429</v>
      </c>
      <c r="I413" s="165">
        <v>221991.96428571429</v>
      </c>
      <c r="J413" s="57" t="s">
        <v>174</v>
      </c>
      <c r="K413" s="57" t="s">
        <v>32</v>
      </c>
      <c r="L413" s="179"/>
    </row>
    <row r="414" spans="1:13" s="40" customFormat="1" ht="38.25" customHeight="1" x14ac:dyDescent="0.2">
      <c r="A414" s="65">
        <v>12</v>
      </c>
      <c r="B414" s="101" t="s">
        <v>447</v>
      </c>
      <c r="C414" s="55" t="s">
        <v>173</v>
      </c>
      <c r="D414" s="55" t="s">
        <v>83</v>
      </c>
      <c r="E414" s="56" t="s">
        <v>26</v>
      </c>
      <c r="F414" s="56" t="s">
        <v>37</v>
      </c>
      <c r="G414" s="84">
        <v>4</v>
      </c>
      <c r="H414" s="57">
        <f t="shared" si="6"/>
        <v>75371.78571428571</v>
      </c>
      <c r="I414" s="165">
        <v>301487.14285714284</v>
      </c>
      <c r="J414" s="57" t="s">
        <v>174</v>
      </c>
      <c r="K414" s="57" t="s">
        <v>32</v>
      </c>
      <c r="L414" s="179"/>
    </row>
    <row r="415" spans="1:13" s="40" customFormat="1" ht="38.25" customHeight="1" x14ac:dyDescent="0.2">
      <c r="A415" s="175" t="s">
        <v>463</v>
      </c>
      <c r="B415" s="175"/>
      <c r="C415" s="175"/>
      <c r="D415" s="175"/>
      <c r="E415" s="175"/>
      <c r="F415" s="175"/>
      <c r="G415" s="175"/>
      <c r="H415" s="175"/>
      <c r="I415" s="182">
        <f>SUM(I416:I427)</f>
        <v>1159344.6428571427</v>
      </c>
      <c r="J415" s="175"/>
      <c r="K415" s="175"/>
      <c r="L415" s="179"/>
      <c r="M415" s="177"/>
    </row>
    <row r="416" spans="1:13" s="40" customFormat="1" ht="38.25" customHeight="1" x14ac:dyDescent="0.2">
      <c r="A416" s="65">
        <v>1</v>
      </c>
      <c r="B416" s="101" t="s">
        <v>448</v>
      </c>
      <c r="C416" s="55" t="s">
        <v>173</v>
      </c>
      <c r="D416" s="55" t="s">
        <v>83</v>
      </c>
      <c r="E416" s="56" t="s">
        <v>26</v>
      </c>
      <c r="F416" s="56" t="s">
        <v>37</v>
      </c>
      <c r="G416" s="84">
        <v>4</v>
      </c>
      <c r="H416" s="57">
        <f t="shared" si="6"/>
        <v>9589.2857142857138</v>
      </c>
      <c r="I416" s="165">
        <v>38357.142857142855</v>
      </c>
      <c r="J416" s="57" t="s">
        <v>174</v>
      </c>
      <c r="K416" s="57" t="s">
        <v>32</v>
      </c>
      <c r="L416" s="179"/>
    </row>
    <row r="417" spans="1:13" s="40" customFormat="1" ht="38.25" customHeight="1" x14ac:dyDescent="0.2">
      <c r="A417" s="65">
        <v>2</v>
      </c>
      <c r="B417" s="101" t="s">
        <v>449</v>
      </c>
      <c r="C417" s="55" t="s">
        <v>173</v>
      </c>
      <c r="D417" s="55" t="s">
        <v>83</v>
      </c>
      <c r="E417" s="56" t="s">
        <v>26</v>
      </c>
      <c r="F417" s="56" t="s">
        <v>37</v>
      </c>
      <c r="G417" s="84">
        <v>3</v>
      </c>
      <c r="H417" s="57">
        <f t="shared" si="6"/>
        <v>5753.5714285714284</v>
      </c>
      <c r="I417" s="165">
        <v>17260.714285714286</v>
      </c>
      <c r="J417" s="57" t="s">
        <v>174</v>
      </c>
      <c r="K417" s="57" t="s">
        <v>32</v>
      </c>
      <c r="L417" s="179"/>
    </row>
    <row r="418" spans="1:13" s="40" customFormat="1" ht="38.25" customHeight="1" x14ac:dyDescent="0.2">
      <c r="A418" s="65">
        <v>3</v>
      </c>
      <c r="B418" s="101" t="s">
        <v>450</v>
      </c>
      <c r="C418" s="55" t="s">
        <v>173</v>
      </c>
      <c r="D418" s="55" t="s">
        <v>83</v>
      </c>
      <c r="E418" s="56" t="s">
        <v>26</v>
      </c>
      <c r="F418" s="56" t="s">
        <v>37</v>
      </c>
      <c r="G418" s="84">
        <v>2</v>
      </c>
      <c r="H418" s="57">
        <f t="shared" si="6"/>
        <v>11507.142857142857</v>
      </c>
      <c r="I418" s="165">
        <v>23014.285714285714</v>
      </c>
      <c r="J418" s="57" t="s">
        <v>174</v>
      </c>
      <c r="K418" s="57" t="s">
        <v>32</v>
      </c>
      <c r="L418" s="179"/>
    </row>
    <row r="419" spans="1:13" s="40" customFormat="1" ht="38.25" customHeight="1" x14ac:dyDescent="0.2">
      <c r="A419" s="65">
        <v>4</v>
      </c>
      <c r="B419" s="101" t="s">
        <v>451</v>
      </c>
      <c r="C419" s="55" t="s">
        <v>173</v>
      </c>
      <c r="D419" s="55" t="s">
        <v>83</v>
      </c>
      <c r="E419" s="56" t="s">
        <v>26</v>
      </c>
      <c r="F419" s="56" t="s">
        <v>37</v>
      </c>
      <c r="G419" s="84">
        <v>2</v>
      </c>
      <c r="H419" s="57">
        <f t="shared" si="6"/>
        <v>31165.178571428572</v>
      </c>
      <c r="I419" s="165">
        <v>62330.357142857145</v>
      </c>
      <c r="J419" s="57" t="s">
        <v>174</v>
      </c>
      <c r="K419" s="57" t="s">
        <v>32</v>
      </c>
      <c r="L419" s="179"/>
    </row>
    <row r="420" spans="1:13" s="40" customFormat="1" ht="38.25" customHeight="1" x14ac:dyDescent="0.2">
      <c r="A420" s="65">
        <v>5</v>
      </c>
      <c r="B420" s="101" t="s">
        <v>452</v>
      </c>
      <c r="C420" s="55" t="s">
        <v>173</v>
      </c>
      <c r="D420" s="55" t="s">
        <v>83</v>
      </c>
      <c r="E420" s="56" t="s">
        <v>26</v>
      </c>
      <c r="F420" s="56" t="s">
        <v>37</v>
      </c>
      <c r="G420" s="84">
        <v>4</v>
      </c>
      <c r="H420" s="57">
        <f t="shared" si="6"/>
        <v>2876.7857142857142</v>
      </c>
      <c r="I420" s="165">
        <v>11507.142857142857</v>
      </c>
      <c r="J420" s="57" t="s">
        <v>174</v>
      </c>
      <c r="K420" s="57" t="s">
        <v>32</v>
      </c>
      <c r="L420" s="179"/>
    </row>
    <row r="421" spans="1:13" s="40" customFormat="1" ht="35.25" customHeight="1" x14ac:dyDescent="0.2">
      <c r="A421" s="65">
        <v>6</v>
      </c>
      <c r="B421" s="101" t="s">
        <v>453</v>
      </c>
      <c r="C421" s="55" t="s">
        <v>173</v>
      </c>
      <c r="D421" s="55" t="s">
        <v>83</v>
      </c>
      <c r="E421" s="56" t="s">
        <v>26</v>
      </c>
      <c r="F421" s="56" t="s">
        <v>37</v>
      </c>
      <c r="G421" s="84">
        <v>1</v>
      </c>
      <c r="H421" s="57">
        <f t="shared" si="6"/>
        <v>335624.99999999994</v>
      </c>
      <c r="I421" s="165">
        <v>335624.99999999994</v>
      </c>
      <c r="J421" s="57" t="s">
        <v>174</v>
      </c>
      <c r="K421" s="57" t="s">
        <v>32</v>
      </c>
      <c r="L421" s="179"/>
    </row>
    <row r="422" spans="1:13" s="40" customFormat="1" ht="45" x14ac:dyDescent="0.2">
      <c r="A422" s="65">
        <v>7</v>
      </c>
      <c r="B422" s="101" t="s">
        <v>454</v>
      </c>
      <c r="C422" s="55" t="s">
        <v>173</v>
      </c>
      <c r="D422" s="55" t="s">
        <v>83</v>
      </c>
      <c r="E422" s="56" t="s">
        <v>26</v>
      </c>
      <c r="F422" s="56" t="s">
        <v>37</v>
      </c>
      <c r="G422" s="84">
        <v>1</v>
      </c>
      <c r="H422" s="57">
        <f t="shared" si="6"/>
        <v>287678.57142857142</v>
      </c>
      <c r="I422" s="165">
        <v>287678.57142857142</v>
      </c>
      <c r="J422" s="57" t="s">
        <v>174</v>
      </c>
      <c r="K422" s="57" t="s">
        <v>32</v>
      </c>
      <c r="L422" s="179"/>
    </row>
    <row r="423" spans="1:13" s="40" customFormat="1" ht="45" x14ac:dyDescent="0.2">
      <c r="A423" s="65">
        <v>8</v>
      </c>
      <c r="B423" s="101" t="s">
        <v>455</v>
      </c>
      <c r="C423" s="55" t="s">
        <v>173</v>
      </c>
      <c r="D423" s="55" t="s">
        <v>83</v>
      </c>
      <c r="E423" s="56" t="s">
        <v>26</v>
      </c>
      <c r="F423" s="56" t="s">
        <v>37</v>
      </c>
      <c r="G423" s="84">
        <v>1</v>
      </c>
      <c r="H423" s="57">
        <f t="shared" si="6"/>
        <v>7671.4285714285716</v>
      </c>
      <c r="I423" s="165">
        <v>7671.4285714285716</v>
      </c>
      <c r="J423" s="57" t="s">
        <v>174</v>
      </c>
      <c r="K423" s="57" t="s">
        <v>32</v>
      </c>
      <c r="L423" s="179"/>
    </row>
    <row r="424" spans="1:13" s="40" customFormat="1" ht="45" x14ac:dyDescent="0.2">
      <c r="A424" s="65">
        <v>9</v>
      </c>
      <c r="B424" s="101" t="s">
        <v>456</v>
      </c>
      <c r="C424" s="55" t="s">
        <v>173</v>
      </c>
      <c r="D424" s="55" t="s">
        <v>83</v>
      </c>
      <c r="E424" s="56" t="s">
        <v>26</v>
      </c>
      <c r="F424" s="56" t="s">
        <v>37</v>
      </c>
      <c r="G424" s="84">
        <v>1</v>
      </c>
      <c r="H424" s="57">
        <f t="shared" si="6"/>
        <v>316446.42857142852</v>
      </c>
      <c r="I424" s="165">
        <v>316446.42857142852</v>
      </c>
      <c r="J424" s="57" t="s">
        <v>174</v>
      </c>
      <c r="K424" s="57" t="s">
        <v>32</v>
      </c>
      <c r="L424" s="179"/>
    </row>
    <row r="425" spans="1:13" s="40" customFormat="1" ht="45" x14ac:dyDescent="0.2">
      <c r="A425" s="65">
        <v>10</v>
      </c>
      <c r="B425" s="101" t="s">
        <v>457</v>
      </c>
      <c r="C425" s="55" t="s">
        <v>173</v>
      </c>
      <c r="D425" s="55" t="s">
        <v>83</v>
      </c>
      <c r="E425" s="56" t="s">
        <v>26</v>
      </c>
      <c r="F425" s="56" t="s">
        <v>37</v>
      </c>
      <c r="G425" s="84">
        <v>1</v>
      </c>
      <c r="H425" s="57">
        <f t="shared" si="6"/>
        <v>5753.5714285714284</v>
      </c>
      <c r="I425" s="165">
        <v>5753.5714285714284</v>
      </c>
      <c r="J425" s="57" t="s">
        <v>174</v>
      </c>
      <c r="K425" s="57" t="s">
        <v>32</v>
      </c>
      <c r="L425" s="179"/>
    </row>
    <row r="426" spans="1:13" s="40" customFormat="1" ht="45" x14ac:dyDescent="0.2">
      <c r="A426" s="65">
        <v>11</v>
      </c>
      <c r="B426" s="101" t="s">
        <v>458</v>
      </c>
      <c r="C426" s="55" t="s">
        <v>173</v>
      </c>
      <c r="D426" s="55" t="s">
        <v>83</v>
      </c>
      <c r="E426" s="56" t="s">
        <v>26</v>
      </c>
      <c r="F426" s="56" t="s">
        <v>37</v>
      </c>
      <c r="G426" s="84">
        <v>4</v>
      </c>
      <c r="H426" s="57">
        <f t="shared" si="6"/>
        <v>6712.4999999999991</v>
      </c>
      <c r="I426" s="165">
        <v>26849.999999999996</v>
      </c>
      <c r="J426" s="57" t="s">
        <v>174</v>
      </c>
      <c r="K426" s="57" t="s">
        <v>32</v>
      </c>
      <c r="L426" s="179"/>
    </row>
    <row r="427" spans="1:13" s="40" customFormat="1" ht="45" x14ac:dyDescent="0.2">
      <c r="A427" s="65">
        <v>12</v>
      </c>
      <c r="B427" s="101" t="s">
        <v>459</v>
      </c>
      <c r="C427" s="55" t="s">
        <v>173</v>
      </c>
      <c r="D427" s="55" t="s">
        <v>83</v>
      </c>
      <c r="E427" s="56" t="s">
        <v>26</v>
      </c>
      <c r="F427" s="56" t="s">
        <v>37</v>
      </c>
      <c r="G427" s="84">
        <v>4</v>
      </c>
      <c r="H427" s="57">
        <f t="shared" si="6"/>
        <v>6712.4999999999991</v>
      </c>
      <c r="I427" s="165">
        <v>26849.999999999996</v>
      </c>
      <c r="J427" s="57" t="s">
        <v>174</v>
      </c>
      <c r="K427" s="57" t="s">
        <v>32</v>
      </c>
      <c r="L427" s="179"/>
    </row>
    <row r="428" spans="1:13" s="40" customFormat="1" x14ac:dyDescent="0.2">
      <c r="A428" s="175" t="s">
        <v>464</v>
      </c>
      <c r="B428" s="175"/>
      <c r="C428" s="175"/>
      <c r="D428" s="175"/>
      <c r="E428" s="175"/>
      <c r="F428" s="175"/>
      <c r="G428" s="175"/>
      <c r="H428" s="175"/>
      <c r="I428" s="182">
        <f>SUM(I429:I472)</f>
        <v>1667576.7857142859</v>
      </c>
      <c r="J428" s="175"/>
      <c r="K428" s="175"/>
      <c r="L428" s="179"/>
      <c r="M428" s="177"/>
    </row>
    <row r="429" spans="1:13" s="40" customFormat="1" ht="45" x14ac:dyDescent="0.2">
      <c r="A429" s="65">
        <v>1</v>
      </c>
      <c r="B429" s="107" t="s">
        <v>465</v>
      </c>
      <c r="C429" s="55" t="s">
        <v>173</v>
      </c>
      <c r="D429" s="55" t="s">
        <v>83</v>
      </c>
      <c r="E429" s="56" t="s">
        <v>26</v>
      </c>
      <c r="F429" s="56" t="s">
        <v>37</v>
      </c>
      <c r="G429" s="102">
        <v>8</v>
      </c>
      <c r="H429" s="57">
        <f t="shared" si="6"/>
        <v>9589.2857142857138</v>
      </c>
      <c r="I429" s="165">
        <v>76714.28571428571</v>
      </c>
      <c r="J429" s="57" t="s">
        <v>174</v>
      </c>
      <c r="K429" s="57" t="s">
        <v>32</v>
      </c>
      <c r="L429" s="179"/>
    </row>
    <row r="430" spans="1:13" s="40" customFormat="1" ht="36" customHeight="1" x14ac:dyDescent="0.2">
      <c r="A430" s="65">
        <v>2</v>
      </c>
      <c r="B430" s="107" t="s">
        <v>466</v>
      </c>
      <c r="C430" s="55" t="s">
        <v>173</v>
      </c>
      <c r="D430" s="55" t="s">
        <v>83</v>
      </c>
      <c r="E430" s="56" t="s">
        <v>26</v>
      </c>
      <c r="F430" s="56" t="s">
        <v>37</v>
      </c>
      <c r="G430" s="102">
        <v>4</v>
      </c>
      <c r="H430" s="57">
        <f t="shared" si="6"/>
        <v>2876.7857142857142</v>
      </c>
      <c r="I430" s="165">
        <v>11507.142857142857</v>
      </c>
      <c r="J430" s="57" t="s">
        <v>174</v>
      </c>
      <c r="K430" s="57" t="s">
        <v>32</v>
      </c>
      <c r="L430" s="179"/>
    </row>
    <row r="431" spans="1:13" s="40" customFormat="1" ht="45" x14ac:dyDescent="0.2">
      <c r="A431" s="65">
        <v>3</v>
      </c>
      <c r="B431" s="107" t="s">
        <v>467</v>
      </c>
      <c r="C431" s="55" t="s">
        <v>173</v>
      </c>
      <c r="D431" s="55" t="s">
        <v>83</v>
      </c>
      <c r="E431" s="56" t="s">
        <v>26</v>
      </c>
      <c r="F431" s="56" t="s">
        <v>37</v>
      </c>
      <c r="G431" s="102">
        <v>4</v>
      </c>
      <c r="H431" s="57">
        <f t="shared" si="6"/>
        <v>23973.214285714283</v>
      </c>
      <c r="I431" s="165">
        <v>95892.85714285713</v>
      </c>
      <c r="J431" s="57" t="s">
        <v>174</v>
      </c>
      <c r="K431" s="57" t="s">
        <v>32</v>
      </c>
      <c r="L431" s="179"/>
    </row>
    <row r="432" spans="1:13" s="40" customFormat="1" ht="45" x14ac:dyDescent="0.2">
      <c r="A432" s="65">
        <v>4</v>
      </c>
      <c r="B432" s="107" t="s">
        <v>468</v>
      </c>
      <c r="C432" s="55" t="s">
        <v>173</v>
      </c>
      <c r="D432" s="55" t="s">
        <v>83</v>
      </c>
      <c r="E432" s="56" t="s">
        <v>26</v>
      </c>
      <c r="F432" s="56" t="s">
        <v>37</v>
      </c>
      <c r="G432" s="102">
        <v>4</v>
      </c>
      <c r="H432" s="57">
        <f t="shared" si="6"/>
        <v>3356.2499999999995</v>
      </c>
      <c r="I432" s="165">
        <v>13424.999999999998</v>
      </c>
      <c r="J432" s="57" t="s">
        <v>174</v>
      </c>
      <c r="K432" s="57" t="s">
        <v>32</v>
      </c>
      <c r="L432" s="179"/>
    </row>
    <row r="433" spans="1:12" s="40" customFormat="1" ht="45" x14ac:dyDescent="0.2">
      <c r="A433" s="65">
        <v>5</v>
      </c>
      <c r="B433" s="107" t="s">
        <v>469</v>
      </c>
      <c r="C433" s="55" t="s">
        <v>173</v>
      </c>
      <c r="D433" s="55" t="s">
        <v>83</v>
      </c>
      <c r="E433" s="56" t="s">
        <v>26</v>
      </c>
      <c r="F433" s="56" t="s">
        <v>37</v>
      </c>
      <c r="G433" s="102">
        <v>4</v>
      </c>
      <c r="H433" s="57">
        <f t="shared" si="6"/>
        <v>1917.8571428571429</v>
      </c>
      <c r="I433" s="165">
        <v>7671.4285714285716</v>
      </c>
      <c r="J433" s="57" t="s">
        <v>174</v>
      </c>
      <c r="K433" s="57" t="s">
        <v>32</v>
      </c>
      <c r="L433" s="179"/>
    </row>
    <row r="434" spans="1:12" s="40" customFormat="1" ht="45" x14ac:dyDescent="0.2">
      <c r="A434" s="65">
        <v>6</v>
      </c>
      <c r="B434" s="107" t="s">
        <v>470</v>
      </c>
      <c r="C434" s="55" t="s">
        <v>173</v>
      </c>
      <c r="D434" s="55" t="s">
        <v>83</v>
      </c>
      <c r="E434" s="56" t="s">
        <v>26</v>
      </c>
      <c r="F434" s="56" t="s">
        <v>37</v>
      </c>
      <c r="G434" s="102">
        <v>8</v>
      </c>
      <c r="H434" s="57">
        <f t="shared" si="6"/>
        <v>1917.8571428571429</v>
      </c>
      <c r="I434" s="165">
        <v>15342.857142857143</v>
      </c>
      <c r="J434" s="57" t="s">
        <v>174</v>
      </c>
      <c r="K434" s="57" t="s">
        <v>32</v>
      </c>
      <c r="L434" s="179"/>
    </row>
    <row r="435" spans="1:12" s="40" customFormat="1" ht="45" x14ac:dyDescent="0.2">
      <c r="A435" s="65">
        <v>7</v>
      </c>
      <c r="B435" s="107" t="s">
        <v>471</v>
      </c>
      <c r="C435" s="55" t="s">
        <v>173</v>
      </c>
      <c r="D435" s="55" t="s">
        <v>83</v>
      </c>
      <c r="E435" s="56" t="s">
        <v>26</v>
      </c>
      <c r="F435" s="56" t="s">
        <v>37</v>
      </c>
      <c r="G435" s="102">
        <v>20</v>
      </c>
      <c r="H435" s="57">
        <f t="shared" si="6"/>
        <v>1438.3928571428571</v>
      </c>
      <c r="I435" s="165">
        <v>28767.857142857141</v>
      </c>
      <c r="J435" s="57" t="s">
        <v>174</v>
      </c>
      <c r="K435" s="57" t="s">
        <v>32</v>
      </c>
      <c r="L435" s="179"/>
    </row>
    <row r="436" spans="1:12" s="40" customFormat="1" ht="45" x14ac:dyDescent="0.2">
      <c r="A436" s="65">
        <v>8</v>
      </c>
      <c r="B436" s="107" t="s">
        <v>472</v>
      </c>
      <c r="C436" s="55" t="s">
        <v>173</v>
      </c>
      <c r="D436" s="55" t="s">
        <v>83</v>
      </c>
      <c r="E436" s="56" t="s">
        <v>26</v>
      </c>
      <c r="F436" s="56" t="s">
        <v>37</v>
      </c>
      <c r="G436" s="102">
        <v>8</v>
      </c>
      <c r="H436" s="57">
        <f t="shared" si="6"/>
        <v>23973.214285714283</v>
      </c>
      <c r="I436" s="165">
        <v>191785.71428571426</v>
      </c>
      <c r="J436" s="57" t="s">
        <v>174</v>
      </c>
      <c r="K436" s="57" t="s">
        <v>32</v>
      </c>
      <c r="L436" s="179"/>
    </row>
    <row r="437" spans="1:12" s="40" customFormat="1" ht="45" x14ac:dyDescent="0.2">
      <c r="A437" s="65">
        <v>9</v>
      </c>
      <c r="B437" s="107" t="s">
        <v>473</v>
      </c>
      <c r="C437" s="55" t="s">
        <v>173</v>
      </c>
      <c r="D437" s="55" t="s">
        <v>83</v>
      </c>
      <c r="E437" s="56" t="s">
        <v>26</v>
      </c>
      <c r="F437" s="56" t="s">
        <v>37</v>
      </c>
      <c r="G437" s="102">
        <v>4</v>
      </c>
      <c r="H437" s="57">
        <f t="shared" si="6"/>
        <v>17260.714285714286</v>
      </c>
      <c r="I437" s="165">
        <v>69042.857142857145</v>
      </c>
      <c r="J437" s="57" t="s">
        <v>174</v>
      </c>
      <c r="K437" s="57" t="s">
        <v>32</v>
      </c>
      <c r="L437" s="179"/>
    </row>
    <row r="438" spans="1:12" s="40" customFormat="1" ht="45" x14ac:dyDescent="0.2">
      <c r="A438" s="65">
        <v>10</v>
      </c>
      <c r="B438" s="107" t="s">
        <v>474</v>
      </c>
      <c r="C438" s="55" t="s">
        <v>173</v>
      </c>
      <c r="D438" s="55" t="s">
        <v>83</v>
      </c>
      <c r="E438" s="56" t="s">
        <v>26</v>
      </c>
      <c r="F438" s="56" t="s">
        <v>37</v>
      </c>
      <c r="G438" s="102">
        <v>16</v>
      </c>
      <c r="H438" s="57">
        <f t="shared" si="6"/>
        <v>8630.3571428571431</v>
      </c>
      <c r="I438" s="165">
        <v>138085.71428571429</v>
      </c>
      <c r="J438" s="57" t="s">
        <v>174</v>
      </c>
      <c r="K438" s="57" t="s">
        <v>32</v>
      </c>
      <c r="L438" s="179"/>
    </row>
    <row r="439" spans="1:12" s="40" customFormat="1" ht="45" x14ac:dyDescent="0.2">
      <c r="A439" s="65">
        <v>11</v>
      </c>
      <c r="B439" s="107" t="s">
        <v>475</v>
      </c>
      <c r="C439" s="55" t="s">
        <v>173</v>
      </c>
      <c r="D439" s="55" t="s">
        <v>83</v>
      </c>
      <c r="E439" s="56" t="s">
        <v>26</v>
      </c>
      <c r="F439" s="56" t="s">
        <v>37</v>
      </c>
      <c r="G439" s="102">
        <v>4</v>
      </c>
      <c r="H439" s="57">
        <f t="shared" si="6"/>
        <v>1917.8571428571429</v>
      </c>
      <c r="I439" s="165">
        <v>7671.4285714285716</v>
      </c>
      <c r="J439" s="57" t="s">
        <v>174</v>
      </c>
      <c r="K439" s="57" t="s">
        <v>32</v>
      </c>
      <c r="L439" s="179"/>
    </row>
    <row r="440" spans="1:12" s="40" customFormat="1" ht="45" x14ac:dyDescent="0.2">
      <c r="A440" s="65">
        <v>12</v>
      </c>
      <c r="B440" s="107" t="s">
        <v>476</v>
      </c>
      <c r="C440" s="55" t="s">
        <v>173</v>
      </c>
      <c r="D440" s="55" t="s">
        <v>83</v>
      </c>
      <c r="E440" s="56" t="s">
        <v>26</v>
      </c>
      <c r="F440" s="56" t="s">
        <v>37</v>
      </c>
      <c r="G440" s="102">
        <v>4</v>
      </c>
      <c r="H440" s="57">
        <f t="shared" si="6"/>
        <v>18219.642857142859</v>
      </c>
      <c r="I440" s="165">
        <v>72878.571428571435</v>
      </c>
      <c r="J440" s="57" t="s">
        <v>174</v>
      </c>
      <c r="K440" s="57" t="s">
        <v>32</v>
      </c>
      <c r="L440" s="179"/>
    </row>
    <row r="441" spans="1:12" s="40" customFormat="1" ht="45" x14ac:dyDescent="0.2">
      <c r="A441" s="65">
        <v>13</v>
      </c>
      <c r="B441" s="107" t="s">
        <v>477</v>
      </c>
      <c r="C441" s="55" t="s">
        <v>173</v>
      </c>
      <c r="D441" s="55" t="s">
        <v>83</v>
      </c>
      <c r="E441" s="56" t="s">
        <v>26</v>
      </c>
      <c r="F441" s="56" t="s">
        <v>37</v>
      </c>
      <c r="G441" s="102">
        <v>4</v>
      </c>
      <c r="H441" s="57">
        <f t="shared" si="6"/>
        <v>36439.285714285717</v>
      </c>
      <c r="I441" s="165">
        <v>145757.14285714287</v>
      </c>
      <c r="J441" s="57" t="s">
        <v>174</v>
      </c>
      <c r="K441" s="57" t="s">
        <v>32</v>
      </c>
      <c r="L441" s="179"/>
    </row>
    <row r="442" spans="1:12" s="40" customFormat="1" ht="45" x14ac:dyDescent="0.2">
      <c r="A442" s="65">
        <v>14</v>
      </c>
      <c r="B442" s="107" t="s">
        <v>478</v>
      </c>
      <c r="C442" s="55" t="s">
        <v>173</v>
      </c>
      <c r="D442" s="55" t="s">
        <v>83</v>
      </c>
      <c r="E442" s="56" t="s">
        <v>26</v>
      </c>
      <c r="F442" s="56" t="s">
        <v>37</v>
      </c>
      <c r="G442" s="102">
        <v>8</v>
      </c>
      <c r="H442" s="57">
        <f t="shared" si="6"/>
        <v>1438.3928571428571</v>
      </c>
      <c r="I442" s="165">
        <v>11507.142857142857</v>
      </c>
      <c r="J442" s="57" t="s">
        <v>174</v>
      </c>
      <c r="K442" s="57" t="s">
        <v>32</v>
      </c>
      <c r="L442" s="179"/>
    </row>
    <row r="443" spans="1:12" s="40" customFormat="1" ht="45" x14ac:dyDescent="0.2">
      <c r="A443" s="65">
        <v>15</v>
      </c>
      <c r="B443" s="107" t="s">
        <v>479</v>
      </c>
      <c r="C443" s="55" t="s">
        <v>173</v>
      </c>
      <c r="D443" s="55" t="s">
        <v>83</v>
      </c>
      <c r="E443" s="56" t="s">
        <v>26</v>
      </c>
      <c r="F443" s="56" t="s">
        <v>37</v>
      </c>
      <c r="G443" s="102">
        <v>8</v>
      </c>
      <c r="H443" s="57">
        <f t="shared" si="6"/>
        <v>2397.3214285714284</v>
      </c>
      <c r="I443" s="165">
        <v>19178.571428571428</v>
      </c>
      <c r="J443" s="57" t="s">
        <v>174</v>
      </c>
      <c r="K443" s="57" t="s">
        <v>32</v>
      </c>
      <c r="L443" s="179"/>
    </row>
    <row r="444" spans="1:12" s="40" customFormat="1" ht="45" x14ac:dyDescent="0.2">
      <c r="A444" s="65">
        <v>16</v>
      </c>
      <c r="B444" s="107" t="s">
        <v>480</v>
      </c>
      <c r="C444" s="55" t="s">
        <v>173</v>
      </c>
      <c r="D444" s="55" t="s">
        <v>83</v>
      </c>
      <c r="E444" s="56" t="s">
        <v>26</v>
      </c>
      <c r="F444" s="56" t="s">
        <v>37</v>
      </c>
      <c r="G444" s="102">
        <v>4</v>
      </c>
      <c r="H444" s="57">
        <f t="shared" si="6"/>
        <v>4315.1785714285716</v>
      </c>
      <c r="I444" s="165">
        <v>17260.714285714286</v>
      </c>
      <c r="J444" s="57" t="s">
        <v>174</v>
      </c>
      <c r="K444" s="57" t="s">
        <v>32</v>
      </c>
      <c r="L444" s="179"/>
    </row>
    <row r="445" spans="1:12" s="40" customFormat="1" ht="45" x14ac:dyDescent="0.2">
      <c r="A445" s="65">
        <v>17</v>
      </c>
      <c r="B445" s="107" t="s">
        <v>481</v>
      </c>
      <c r="C445" s="55" t="s">
        <v>173</v>
      </c>
      <c r="D445" s="55" t="s">
        <v>83</v>
      </c>
      <c r="E445" s="56" t="s">
        <v>26</v>
      </c>
      <c r="F445" s="56" t="s">
        <v>37</v>
      </c>
      <c r="G445" s="102">
        <v>4</v>
      </c>
      <c r="H445" s="57">
        <f t="shared" si="6"/>
        <v>2397.3214285714284</v>
      </c>
      <c r="I445" s="165">
        <v>9589.2857142857138</v>
      </c>
      <c r="J445" s="57" t="s">
        <v>174</v>
      </c>
      <c r="K445" s="57" t="s">
        <v>32</v>
      </c>
      <c r="L445" s="179"/>
    </row>
    <row r="446" spans="1:12" s="40" customFormat="1" ht="45" x14ac:dyDescent="0.2">
      <c r="A446" s="65">
        <v>18</v>
      </c>
      <c r="B446" s="107" t="s">
        <v>482</v>
      </c>
      <c r="C446" s="55" t="s">
        <v>173</v>
      </c>
      <c r="D446" s="55" t="s">
        <v>83</v>
      </c>
      <c r="E446" s="56" t="s">
        <v>26</v>
      </c>
      <c r="F446" s="56" t="s">
        <v>37</v>
      </c>
      <c r="G446" s="102">
        <v>8</v>
      </c>
      <c r="H446" s="57">
        <f t="shared" si="6"/>
        <v>479.46428571428572</v>
      </c>
      <c r="I446" s="165">
        <v>3835.7142857142858</v>
      </c>
      <c r="J446" s="57" t="s">
        <v>174</v>
      </c>
      <c r="K446" s="57" t="s">
        <v>32</v>
      </c>
      <c r="L446" s="179"/>
    </row>
    <row r="447" spans="1:12" s="40" customFormat="1" ht="45" x14ac:dyDescent="0.2">
      <c r="A447" s="65">
        <v>19</v>
      </c>
      <c r="B447" s="107" t="s">
        <v>483</v>
      </c>
      <c r="C447" s="55" t="s">
        <v>173</v>
      </c>
      <c r="D447" s="55" t="s">
        <v>83</v>
      </c>
      <c r="E447" s="56" t="s">
        <v>26</v>
      </c>
      <c r="F447" s="56" t="s">
        <v>37</v>
      </c>
      <c r="G447" s="102">
        <v>4</v>
      </c>
      <c r="H447" s="57">
        <f t="shared" si="6"/>
        <v>479.46428571428572</v>
      </c>
      <c r="I447" s="165">
        <v>1917.8571428571429</v>
      </c>
      <c r="J447" s="57" t="s">
        <v>174</v>
      </c>
      <c r="K447" s="57" t="s">
        <v>32</v>
      </c>
      <c r="L447" s="179"/>
    </row>
    <row r="448" spans="1:12" s="40" customFormat="1" ht="45" x14ac:dyDescent="0.2">
      <c r="A448" s="65">
        <v>20</v>
      </c>
      <c r="B448" s="108" t="s">
        <v>484</v>
      </c>
      <c r="C448" s="55" t="s">
        <v>173</v>
      </c>
      <c r="D448" s="55" t="s">
        <v>83</v>
      </c>
      <c r="E448" s="56" t="s">
        <v>26</v>
      </c>
      <c r="F448" s="56" t="s">
        <v>37</v>
      </c>
      <c r="G448" s="102">
        <v>2</v>
      </c>
      <c r="H448" s="57">
        <f t="shared" si="6"/>
        <v>6233.0357142857147</v>
      </c>
      <c r="I448" s="165">
        <v>12466.071428571429</v>
      </c>
      <c r="J448" s="57" t="s">
        <v>174</v>
      </c>
      <c r="K448" s="57" t="s">
        <v>32</v>
      </c>
      <c r="L448" s="179"/>
    </row>
    <row r="449" spans="1:12" s="40" customFormat="1" ht="45" x14ac:dyDescent="0.2">
      <c r="A449" s="65">
        <v>21</v>
      </c>
      <c r="B449" s="109" t="s">
        <v>485</v>
      </c>
      <c r="C449" s="55" t="s">
        <v>173</v>
      </c>
      <c r="D449" s="55" t="s">
        <v>83</v>
      </c>
      <c r="E449" s="56" t="s">
        <v>26</v>
      </c>
      <c r="F449" s="56" t="s">
        <v>37</v>
      </c>
      <c r="G449" s="102">
        <v>2</v>
      </c>
      <c r="H449" s="57">
        <f t="shared" si="6"/>
        <v>14383.928571428571</v>
      </c>
      <c r="I449" s="165">
        <v>28767.857142857141</v>
      </c>
      <c r="J449" s="57" t="s">
        <v>174</v>
      </c>
      <c r="K449" s="57" t="s">
        <v>32</v>
      </c>
      <c r="L449" s="179"/>
    </row>
    <row r="450" spans="1:12" s="40" customFormat="1" ht="45" x14ac:dyDescent="0.2">
      <c r="A450" s="65">
        <v>22</v>
      </c>
      <c r="B450" s="107" t="s">
        <v>486</v>
      </c>
      <c r="C450" s="55" t="s">
        <v>173</v>
      </c>
      <c r="D450" s="55" t="s">
        <v>83</v>
      </c>
      <c r="E450" s="56" t="s">
        <v>26</v>
      </c>
      <c r="F450" s="56" t="s">
        <v>37</v>
      </c>
      <c r="G450" s="102">
        <v>2</v>
      </c>
      <c r="H450" s="57">
        <f t="shared" si="6"/>
        <v>4794.6428571428569</v>
      </c>
      <c r="I450" s="165">
        <v>9589.2857142857138</v>
      </c>
      <c r="J450" s="57" t="s">
        <v>174</v>
      </c>
      <c r="K450" s="57" t="s">
        <v>32</v>
      </c>
      <c r="L450" s="179"/>
    </row>
    <row r="451" spans="1:12" s="40" customFormat="1" ht="45" x14ac:dyDescent="0.2">
      <c r="A451" s="65">
        <v>23</v>
      </c>
      <c r="B451" s="107" t="s">
        <v>487</v>
      </c>
      <c r="C451" s="55" t="s">
        <v>173</v>
      </c>
      <c r="D451" s="55" t="s">
        <v>83</v>
      </c>
      <c r="E451" s="56" t="s">
        <v>26</v>
      </c>
      <c r="F451" s="56" t="s">
        <v>37</v>
      </c>
      <c r="G451" s="102">
        <v>4</v>
      </c>
      <c r="H451" s="57">
        <f t="shared" si="6"/>
        <v>6233.0357142857147</v>
      </c>
      <c r="I451" s="165">
        <v>24932.142857142859</v>
      </c>
      <c r="J451" s="57" t="s">
        <v>174</v>
      </c>
      <c r="K451" s="57" t="s">
        <v>32</v>
      </c>
      <c r="L451" s="179"/>
    </row>
    <row r="452" spans="1:12" s="40" customFormat="1" ht="45" x14ac:dyDescent="0.2">
      <c r="A452" s="65">
        <v>24</v>
      </c>
      <c r="B452" s="107" t="s">
        <v>488</v>
      </c>
      <c r="C452" s="55" t="s">
        <v>173</v>
      </c>
      <c r="D452" s="55" t="s">
        <v>83</v>
      </c>
      <c r="E452" s="56" t="s">
        <v>26</v>
      </c>
      <c r="F452" s="56" t="s">
        <v>37</v>
      </c>
      <c r="G452" s="102">
        <v>8</v>
      </c>
      <c r="H452" s="57">
        <f t="shared" si="6"/>
        <v>3835.7142857142858</v>
      </c>
      <c r="I452" s="165">
        <v>30685.714285714286</v>
      </c>
      <c r="J452" s="57" t="s">
        <v>174</v>
      </c>
      <c r="K452" s="57" t="s">
        <v>32</v>
      </c>
      <c r="L452" s="179"/>
    </row>
    <row r="453" spans="1:12" s="40" customFormat="1" ht="45" x14ac:dyDescent="0.2">
      <c r="A453" s="65">
        <v>25</v>
      </c>
      <c r="B453" s="107" t="s">
        <v>489</v>
      </c>
      <c r="C453" s="55" t="s">
        <v>173</v>
      </c>
      <c r="D453" s="55" t="s">
        <v>83</v>
      </c>
      <c r="E453" s="56" t="s">
        <v>26</v>
      </c>
      <c r="F453" s="56" t="s">
        <v>37</v>
      </c>
      <c r="G453" s="102">
        <v>6</v>
      </c>
      <c r="H453" s="57">
        <f t="shared" si="6"/>
        <v>4794.6428571428569</v>
      </c>
      <c r="I453" s="165">
        <v>28767.857142857141</v>
      </c>
      <c r="J453" s="57" t="s">
        <v>174</v>
      </c>
      <c r="K453" s="57" t="s">
        <v>32</v>
      </c>
      <c r="L453" s="179"/>
    </row>
    <row r="454" spans="1:12" s="40" customFormat="1" ht="45" x14ac:dyDescent="0.2">
      <c r="A454" s="65">
        <v>26</v>
      </c>
      <c r="B454" s="107" t="s">
        <v>490</v>
      </c>
      <c r="C454" s="55" t="s">
        <v>173</v>
      </c>
      <c r="D454" s="55" t="s">
        <v>83</v>
      </c>
      <c r="E454" s="56" t="s">
        <v>26</v>
      </c>
      <c r="F454" s="56" t="s">
        <v>37</v>
      </c>
      <c r="G454" s="102">
        <v>4</v>
      </c>
      <c r="H454" s="57">
        <f t="shared" si="6"/>
        <v>1917.8571428571429</v>
      </c>
      <c r="I454" s="165">
        <v>7671.4285714285716</v>
      </c>
      <c r="J454" s="57" t="s">
        <v>174</v>
      </c>
      <c r="K454" s="57" t="s">
        <v>32</v>
      </c>
      <c r="L454" s="179"/>
    </row>
    <row r="455" spans="1:12" s="40" customFormat="1" ht="45" x14ac:dyDescent="0.2">
      <c r="A455" s="65">
        <v>27</v>
      </c>
      <c r="B455" s="107" t="s">
        <v>491</v>
      </c>
      <c r="C455" s="55" t="s">
        <v>173</v>
      </c>
      <c r="D455" s="55" t="s">
        <v>83</v>
      </c>
      <c r="E455" s="56" t="s">
        <v>26</v>
      </c>
      <c r="F455" s="56" t="s">
        <v>37</v>
      </c>
      <c r="G455" s="102">
        <v>4</v>
      </c>
      <c r="H455" s="57">
        <f t="shared" si="6"/>
        <v>8630.3571428571431</v>
      </c>
      <c r="I455" s="165">
        <v>34521.428571428572</v>
      </c>
      <c r="J455" s="57" t="s">
        <v>174</v>
      </c>
      <c r="K455" s="57" t="s">
        <v>32</v>
      </c>
      <c r="L455" s="179"/>
    </row>
    <row r="456" spans="1:12" s="40" customFormat="1" ht="45" x14ac:dyDescent="0.2">
      <c r="A456" s="65">
        <v>28</v>
      </c>
      <c r="B456" s="107" t="s">
        <v>492</v>
      </c>
      <c r="C456" s="55" t="s">
        <v>173</v>
      </c>
      <c r="D456" s="55" t="s">
        <v>83</v>
      </c>
      <c r="E456" s="56" t="s">
        <v>26</v>
      </c>
      <c r="F456" s="56" t="s">
        <v>37</v>
      </c>
      <c r="G456" s="102">
        <v>8</v>
      </c>
      <c r="H456" s="57">
        <f t="shared" si="6"/>
        <v>479.46428571428572</v>
      </c>
      <c r="I456" s="165">
        <v>3835.7142857142858</v>
      </c>
      <c r="J456" s="57" t="s">
        <v>174</v>
      </c>
      <c r="K456" s="57" t="s">
        <v>32</v>
      </c>
      <c r="L456" s="179"/>
    </row>
    <row r="457" spans="1:12" s="40" customFormat="1" ht="45" x14ac:dyDescent="0.2">
      <c r="A457" s="65">
        <v>29</v>
      </c>
      <c r="B457" s="107" t="s">
        <v>493</v>
      </c>
      <c r="C457" s="55" t="s">
        <v>173</v>
      </c>
      <c r="D457" s="55" t="s">
        <v>83</v>
      </c>
      <c r="E457" s="56" t="s">
        <v>26</v>
      </c>
      <c r="F457" s="56" t="s">
        <v>37</v>
      </c>
      <c r="G457" s="102">
        <v>8</v>
      </c>
      <c r="H457" s="57">
        <f t="shared" si="6"/>
        <v>958.92857142857144</v>
      </c>
      <c r="I457" s="165">
        <v>7671.4285714285716</v>
      </c>
      <c r="J457" s="57" t="s">
        <v>174</v>
      </c>
      <c r="K457" s="57" t="s">
        <v>32</v>
      </c>
      <c r="L457" s="179"/>
    </row>
    <row r="458" spans="1:12" s="40" customFormat="1" ht="45" x14ac:dyDescent="0.2">
      <c r="A458" s="65">
        <v>30</v>
      </c>
      <c r="B458" s="107" t="s">
        <v>494</v>
      </c>
      <c r="C458" s="55" t="s">
        <v>173</v>
      </c>
      <c r="D458" s="55" t="s">
        <v>83</v>
      </c>
      <c r="E458" s="56" t="s">
        <v>26</v>
      </c>
      <c r="F458" s="56" t="s">
        <v>37</v>
      </c>
      <c r="G458" s="102">
        <v>16</v>
      </c>
      <c r="H458" s="57">
        <f t="shared" ref="H458:H521" si="7">I458/G458</f>
        <v>4315.1785714285716</v>
      </c>
      <c r="I458" s="165">
        <v>69042.857142857145</v>
      </c>
      <c r="J458" s="57" t="s">
        <v>174</v>
      </c>
      <c r="K458" s="57" t="s">
        <v>32</v>
      </c>
      <c r="L458" s="179"/>
    </row>
    <row r="459" spans="1:12" s="40" customFormat="1" ht="45" x14ac:dyDescent="0.2">
      <c r="A459" s="65">
        <v>31</v>
      </c>
      <c r="B459" s="107" t="s">
        <v>495</v>
      </c>
      <c r="C459" s="55" t="s">
        <v>173</v>
      </c>
      <c r="D459" s="55" t="s">
        <v>83</v>
      </c>
      <c r="E459" s="56" t="s">
        <v>26</v>
      </c>
      <c r="F459" s="56" t="s">
        <v>37</v>
      </c>
      <c r="G459" s="102">
        <v>4</v>
      </c>
      <c r="H459" s="57">
        <f t="shared" si="7"/>
        <v>3356.2499999999995</v>
      </c>
      <c r="I459" s="165">
        <v>13424.999999999998</v>
      </c>
      <c r="J459" s="57" t="s">
        <v>174</v>
      </c>
      <c r="K459" s="57" t="s">
        <v>32</v>
      </c>
      <c r="L459" s="179"/>
    </row>
    <row r="460" spans="1:12" s="40" customFormat="1" ht="45" x14ac:dyDescent="0.2">
      <c r="A460" s="65">
        <v>32</v>
      </c>
      <c r="B460" s="107" t="s">
        <v>496</v>
      </c>
      <c r="C460" s="55" t="s">
        <v>173</v>
      </c>
      <c r="D460" s="55" t="s">
        <v>83</v>
      </c>
      <c r="E460" s="56" t="s">
        <v>26</v>
      </c>
      <c r="F460" s="56" t="s">
        <v>37</v>
      </c>
      <c r="G460" s="102">
        <v>4</v>
      </c>
      <c r="H460" s="57">
        <f t="shared" si="7"/>
        <v>4794.6428571428569</v>
      </c>
      <c r="I460" s="165">
        <v>19178.571428571428</v>
      </c>
      <c r="J460" s="57" t="s">
        <v>174</v>
      </c>
      <c r="K460" s="57" t="s">
        <v>32</v>
      </c>
      <c r="L460" s="179"/>
    </row>
    <row r="461" spans="1:12" s="40" customFormat="1" ht="45" x14ac:dyDescent="0.2">
      <c r="A461" s="65">
        <v>33</v>
      </c>
      <c r="B461" s="107" t="s">
        <v>497</v>
      </c>
      <c r="C461" s="55" t="s">
        <v>173</v>
      </c>
      <c r="D461" s="55" t="s">
        <v>83</v>
      </c>
      <c r="E461" s="56" t="s">
        <v>26</v>
      </c>
      <c r="F461" s="56" t="s">
        <v>37</v>
      </c>
      <c r="G461" s="102">
        <v>8</v>
      </c>
      <c r="H461" s="57">
        <f t="shared" si="7"/>
        <v>5753.5714285714284</v>
      </c>
      <c r="I461" s="165">
        <v>46028.571428571428</v>
      </c>
      <c r="J461" s="57" t="s">
        <v>174</v>
      </c>
      <c r="K461" s="57" t="s">
        <v>32</v>
      </c>
      <c r="L461" s="179"/>
    </row>
    <row r="462" spans="1:12" s="40" customFormat="1" ht="45" x14ac:dyDescent="0.2">
      <c r="A462" s="65">
        <v>34</v>
      </c>
      <c r="B462" s="107" t="s">
        <v>498</v>
      </c>
      <c r="C462" s="55" t="s">
        <v>173</v>
      </c>
      <c r="D462" s="55" t="s">
        <v>83</v>
      </c>
      <c r="E462" s="56" t="s">
        <v>26</v>
      </c>
      <c r="F462" s="56" t="s">
        <v>37</v>
      </c>
      <c r="G462" s="102">
        <v>4</v>
      </c>
      <c r="H462" s="57">
        <f t="shared" si="7"/>
        <v>28767.857142857141</v>
      </c>
      <c r="I462" s="165">
        <v>115071.42857142857</v>
      </c>
      <c r="J462" s="57" t="s">
        <v>174</v>
      </c>
      <c r="K462" s="57" t="s">
        <v>32</v>
      </c>
      <c r="L462" s="179"/>
    </row>
    <row r="463" spans="1:12" s="40" customFormat="1" ht="45" x14ac:dyDescent="0.2">
      <c r="A463" s="65">
        <v>35</v>
      </c>
      <c r="B463" s="107" t="s">
        <v>499</v>
      </c>
      <c r="C463" s="55" t="s">
        <v>173</v>
      </c>
      <c r="D463" s="55" t="s">
        <v>83</v>
      </c>
      <c r="E463" s="56" t="s">
        <v>26</v>
      </c>
      <c r="F463" s="56" t="s">
        <v>37</v>
      </c>
      <c r="G463" s="102">
        <v>4</v>
      </c>
      <c r="H463" s="57">
        <f t="shared" si="7"/>
        <v>2397.3214285714284</v>
      </c>
      <c r="I463" s="165">
        <v>9589.2857142857138</v>
      </c>
      <c r="J463" s="57" t="s">
        <v>174</v>
      </c>
      <c r="K463" s="57" t="s">
        <v>32</v>
      </c>
      <c r="L463" s="179"/>
    </row>
    <row r="464" spans="1:12" s="40" customFormat="1" ht="45" x14ac:dyDescent="0.2">
      <c r="A464" s="65">
        <v>36</v>
      </c>
      <c r="B464" s="107" t="s">
        <v>500</v>
      </c>
      <c r="C464" s="55" t="s">
        <v>173</v>
      </c>
      <c r="D464" s="55" t="s">
        <v>83</v>
      </c>
      <c r="E464" s="56" t="s">
        <v>26</v>
      </c>
      <c r="F464" s="56" t="s">
        <v>37</v>
      </c>
      <c r="G464" s="102">
        <v>4</v>
      </c>
      <c r="H464" s="57">
        <f t="shared" si="7"/>
        <v>23973.214285714283</v>
      </c>
      <c r="I464" s="165">
        <v>95892.85714285713</v>
      </c>
      <c r="J464" s="57" t="s">
        <v>174</v>
      </c>
      <c r="K464" s="57" t="s">
        <v>32</v>
      </c>
      <c r="L464" s="179"/>
    </row>
    <row r="465" spans="1:13" s="40" customFormat="1" ht="45" x14ac:dyDescent="0.2">
      <c r="A465" s="65">
        <v>37</v>
      </c>
      <c r="B465" s="107" t="s">
        <v>501</v>
      </c>
      <c r="C465" s="55" t="s">
        <v>173</v>
      </c>
      <c r="D465" s="55" t="s">
        <v>83</v>
      </c>
      <c r="E465" s="56" t="s">
        <v>26</v>
      </c>
      <c r="F465" s="56" t="s">
        <v>37</v>
      </c>
      <c r="G465" s="102">
        <v>2</v>
      </c>
      <c r="H465" s="57">
        <f t="shared" si="7"/>
        <v>23973.214285714283</v>
      </c>
      <c r="I465" s="165">
        <v>47946.428571428565</v>
      </c>
      <c r="J465" s="57" t="s">
        <v>174</v>
      </c>
      <c r="K465" s="57" t="s">
        <v>32</v>
      </c>
      <c r="L465" s="179"/>
    </row>
    <row r="466" spans="1:13" s="40" customFormat="1" ht="45" x14ac:dyDescent="0.2">
      <c r="A466" s="65">
        <v>38</v>
      </c>
      <c r="B466" s="109" t="s">
        <v>502</v>
      </c>
      <c r="C466" s="55" t="s">
        <v>173</v>
      </c>
      <c r="D466" s="55" t="s">
        <v>83</v>
      </c>
      <c r="E466" s="56" t="s">
        <v>26</v>
      </c>
      <c r="F466" s="56" t="s">
        <v>37</v>
      </c>
      <c r="G466" s="102">
        <v>8</v>
      </c>
      <c r="H466" s="57">
        <f t="shared" si="7"/>
        <v>958.92857142857144</v>
      </c>
      <c r="I466" s="165">
        <v>7671.4285714285716</v>
      </c>
      <c r="J466" s="57" t="s">
        <v>174</v>
      </c>
      <c r="K466" s="57" t="s">
        <v>32</v>
      </c>
      <c r="L466" s="179"/>
    </row>
    <row r="467" spans="1:13" s="40" customFormat="1" ht="45" x14ac:dyDescent="0.2">
      <c r="A467" s="65">
        <v>39</v>
      </c>
      <c r="B467" s="107" t="s">
        <v>503</v>
      </c>
      <c r="C467" s="55" t="s">
        <v>173</v>
      </c>
      <c r="D467" s="55" t="s">
        <v>83</v>
      </c>
      <c r="E467" s="56" t="s">
        <v>26</v>
      </c>
      <c r="F467" s="56" t="s">
        <v>37</v>
      </c>
      <c r="G467" s="102">
        <v>2</v>
      </c>
      <c r="H467" s="57">
        <f t="shared" si="7"/>
        <v>12466.071428571429</v>
      </c>
      <c r="I467" s="165">
        <v>24932.142857142859</v>
      </c>
      <c r="J467" s="57" t="s">
        <v>174</v>
      </c>
      <c r="K467" s="57" t="s">
        <v>32</v>
      </c>
      <c r="L467" s="179"/>
    </row>
    <row r="468" spans="1:13" s="40" customFormat="1" ht="45" x14ac:dyDescent="0.2">
      <c r="A468" s="65">
        <v>40</v>
      </c>
      <c r="B468" s="107" t="s">
        <v>504</v>
      </c>
      <c r="C468" s="55" t="s">
        <v>173</v>
      </c>
      <c r="D468" s="55" t="s">
        <v>83</v>
      </c>
      <c r="E468" s="56" t="s">
        <v>26</v>
      </c>
      <c r="F468" s="56" t="s">
        <v>37</v>
      </c>
      <c r="G468" s="102">
        <v>2</v>
      </c>
      <c r="H468" s="57">
        <f t="shared" si="7"/>
        <v>17260.714285714286</v>
      </c>
      <c r="I468" s="165">
        <v>34521.428571428572</v>
      </c>
      <c r="J468" s="57" t="s">
        <v>174</v>
      </c>
      <c r="K468" s="57" t="s">
        <v>32</v>
      </c>
      <c r="L468" s="179"/>
    </row>
    <row r="469" spans="1:13" s="40" customFormat="1" ht="45" x14ac:dyDescent="0.2">
      <c r="A469" s="65">
        <v>41</v>
      </c>
      <c r="B469" s="107" t="s">
        <v>505</v>
      </c>
      <c r="C469" s="55" t="s">
        <v>173</v>
      </c>
      <c r="D469" s="55" t="s">
        <v>83</v>
      </c>
      <c r="E469" s="56" t="s">
        <v>26</v>
      </c>
      <c r="F469" s="56" t="s">
        <v>37</v>
      </c>
      <c r="G469" s="102">
        <v>2</v>
      </c>
      <c r="H469" s="57">
        <f t="shared" si="7"/>
        <v>5753.5714285714284</v>
      </c>
      <c r="I469" s="165">
        <v>11507.142857142857</v>
      </c>
      <c r="J469" s="57" t="s">
        <v>174</v>
      </c>
      <c r="K469" s="57" t="s">
        <v>32</v>
      </c>
      <c r="L469" s="179"/>
    </row>
    <row r="470" spans="1:13" s="40" customFormat="1" ht="45" x14ac:dyDescent="0.2">
      <c r="A470" s="65">
        <v>42</v>
      </c>
      <c r="B470" s="107" t="s">
        <v>506</v>
      </c>
      <c r="C470" s="55" t="s">
        <v>173</v>
      </c>
      <c r="D470" s="55" t="s">
        <v>83</v>
      </c>
      <c r="E470" s="56" t="s">
        <v>26</v>
      </c>
      <c r="F470" s="56" t="s">
        <v>37</v>
      </c>
      <c r="G470" s="102">
        <v>4</v>
      </c>
      <c r="H470" s="57">
        <f t="shared" si="7"/>
        <v>6233.0357142857147</v>
      </c>
      <c r="I470" s="165">
        <v>24932.142857142859</v>
      </c>
      <c r="J470" s="57" t="s">
        <v>174</v>
      </c>
      <c r="K470" s="57" t="s">
        <v>32</v>
      </c>
      <c r="L470" s="179"/>
    </row>
    <row r="471" spans="1:13" s="40" customFormat="1" ht="45" x14ac:dyDescent="0.2">
      <c r="A471" s="65">
        <v>43</v>
      </c>
      <c r="B471" s="107" t="s">
        <v>507</v>
      </c>
      <c r="C471" s="55" t="s">
        <v>173</v>
      </c>
      <c r="D471" s="55" t="s">
        <v>83</v>
      </c>
      <c r="E471" s="56" t="s">
        <v>26</v>
      </c>
      <c r="F471" s="56" t="s">
        <v>37</v>
      </c>
      <c r="G471" s="102">
        <v>4</v>
      </c>
      <c r="H471" s="57">
        <f t="shared" si="7"/>
        <v>1438.3928571428571</v>
      </c>
      <c r="I471" s="165">
        <v>5753.5714285714284</v>
      </c>
      <c r="J471" s="57" t="s">
        <v>174</v>
      </c>
      <c r="K471" s="57" t="s">
        <v>32</v>
      </c>
      <c r="L471" s="179"/>
    </row>
    <row r="472" spans="1:13" s="40" customFormat="1" ht="45" x14ac:dyDescent="0.2">
      <c r="A472" s="65">
        <v>44</v>
      </c>
      <c r="B472" s="107" t="s">
        <v>508</v>
      </c>
      <c r="C472" s="55" t="s">
        <v>173</v>
      </c>
      <c r="D472" s="55" t="s">
        <v>83</v>
      </c>
      <c r="E472" s="56" t="s">
        <v>26</v>
      </c>
      <c r="F472" s="56" t="s">
        <v>37</v>
      </c>
      <c r="G472" s="102">
        <v>2</v>
      </c>
      <c r="H472" s="57">
        <f t="shared" si="7"/>
        <v>7671.4285714285716</v>
      </c>
      <c r="I472" s="165">
        <v>15342.857142857143</v>
      </c>
      <c r="J472" s="57" t="s">
        <v>174</v>
      </c>
      <c r="K472" s="57" t="s">
        <v>32</v>
      </c>
      <c r="L472" s="179"/>
    </row>
    <row r="473" spans="1:13" s="40" customFormat="1" x14ac:dyDescent="0.2">
      <c r="A473" s="175" t="s">
        <v>509</v>
      </c>
      <c r="B473" s="175"/>
      <c r="C473" s="175"/>
      <c r="D473" s="175"/>
      <c r="E473" s="175"/>
      <c r="F473" s="175"/>
      <c r="G473" s="175"/>
      <c r="H473" s="175"/>
      <c r="I473" s="182">
        <f>SUM(I474:I506)</f>
        <v>951349.19999999984</v>
      </c>
      <c r="J473" s="175"/>
      <c r="K473" s="175"/>
      <c r="L473" s="179"/>
      <c r="M473" s="177"/>
    </row>
    <row r="474" spans="1:13" s="40" customFormat="1" ht="45" x14ac:dyDescent="0.2">
      <c r="A474" s="110">
        <v>1</v>
      </c>
      <c r="B474" s="111" t="s">
        <v>510</v>
      </c>
      <c r="C474" s="55" t="s">
        <v>173</v>
      </c>
      <c r="D474" s="55" t="s">
        <v>83</v>
      </c>
      <c r="E474" s="56" t="s">
        <v>26</v>
      </c>
      <c r="F474" s="56" t="s">
        <v>37</v>
      </c>
      <c r="G474" s="112">
        <v>1</v>
      </c>
      <c r="H474" s="57">
        <f t="shared" si="7"/>
        <v>9343.8000000000011</v>
      </c>
      <c r="I474" s="165">
        <v>9343.8000000000011</v>
      </c>
      <c r="J474" s="57" t="s">
        <v>174</v>
      </c>
      <c r="K474" s="57" t="s">
        <v>32</v>
      </c>
      <c r="L474" s="179"/>
    </row>
    <row r="475" spans="1:13" s="40" customFormat="1" ht="27" customHeight="1" x14ac:dyDescent="0.2">
      <c r="A475" s="110">
        <v>2</v>
      </c>
      <c r="B475" s="111" t="s">
        <v>466</v>
      </c>
      <c r="C475" s="55" t="s">
        <v>173</v>
      </c>
      <c r="D475" s="55" t="s">
        <v>83</v>
      </c>
      <c r="E475" s="56" t="s">
        <v>26</v>
      </c>
      <c r="F475" s="56" t="s">
        <v>37</v>
      </c>
      <c r="G475" s="112">
        <v>1</v>
      </c>
      <c r="H475" s="57">
        <f t="shared" si="7"/>
        <v>6444</v>
      </c>
      <c r="I475" s="165">
        <v>6444</v>
      </c>
      <c r="J475" s="57" t="s">
        <v>174</v>
      </c>
      <c r="K475" s="57" t="s">
        <v>32</v>
      </c>
      <c r="L475" s="179"/>
    </row>
    <row r="476" spans="1:13" s="40" customFormat="1" ht="45" x14ac:dyDescent="0.2">
      <c r="A476" s="110">
        <v>3</v>
      </c>
      <c r="B476" s="111" t="s">
        <v>511</v>
      </c>
      <c r="C476" s="55" t="s">
        <v>173</v>
      </c>
      <c r="D476" s="55" t="s">
        <v>83</v>
      </c>
      <c r="E476" s="56" t="s">
        <v>26</v>
      </c>
      <c r="F476" s="56" t="s">
        <v>37</v>
      </c>
      <c r="G476" s="112">
        <v>1</v>
      </c>
      <c r="H476" s="57">
        <f t="shared" si="7"/>
        <v>73032</v>
      </c>
      <c r="I476" s="165">
        <v>73032</v>
      </c>
      <c r="J476" s="57" t="s">
        <v>174</v>
      </c>
      <c r="K476" s="57" t="s">
        <v>32</v>
      </c>
      <c r="L476" s="179"/>
    </row>
    <row r="477" spans="1:13" s="40" customFormat="1" ht="45" x14ac:dyDescent="0.2">
      <c r="A477" s="110">
        <v>4</v>
      </c>
      <c r="B477" s="111" t="s">
        <v>512</v>
      </c>
      <c r="C477" s="55" t="s">
        <v>173</v>
      </c>
      <c r="D477" s="55" t="s">
        <v>83</v>
      </c>
      <c r="E477" s="56" t="s">
        <v>26</v>
      </c>
      <c r="F477" s="56" t="s">
        <v>37</v>
      </c>
      <c r="G477" s="112">
        <v>1</v>
      </c>
      <c r="H477" s="57">
        <f t="shared" si="7"/>
        <v>6444</v>
      </c>
      <c r="I477" s="165">
        <v>6444</v>
      </c>
      <c r="J477" s="57" t="s">
        <v>174</v>
      </c>
      <c r="K477" s="57" t="s">
        <v>32</v>
      </c>
      <c r="L477" s="179"/>
    </row>
    <row r="478" spans="1:13" s="40" customFormat="1" ht="45" x14ac:dyDescent="0.2">
      <c r="A478" s="110">
        <v>5</v>
      </c>
      <c r="B478" s="111" t="s">
        <v>469</v>
      </c>
      <c r="C478" s="55" t="s">
        <v>173</v>
      </c>
      <c r="D478" s="55" t="s">
        <v>83</v>
      </c>
      <c r="E478" s="56" t="s">
        <v>26</v>
      </c>
      <c r="F478" s="56" t="s">
        <v>37</v>
      </c>
      <c r="G478" s="112">
        <v>1</v>
      </c>
      <c r="H478" s="57">
        <f t="shared" si="7"/>
        <v>74106</v>
      </c>
      <c r="I478" s="165">
        <v>74106</v>
      </c>
      <c r="J478" s="57" t="s">
        <v>174</v>
      </c>
      <c r="K478" s="57" t="s">
        <v>32</v>
      </c>
      <c r="L478" s="179"/>
    </row>
    <row r="479" spans="1:13" s="40" customFormat="1" ht="45" x14ac:dyDescent="0.2">
      <c r="A479" s="110">
        <v>6</v>
      </c>
      <c r="B479" s="111" t="s">
        <v>513</v>
      </c>
      <c r="C479" s="55" t="s">
        <v>173</v>
      </c>
      <c r="D479" s="55" t="s">
        <v>83</v>
      </c>
      <c r="E479" s="56" t="s">
        <v>26</v>
      </c>
      <c r="F479" s="56" t="s">
        <v>37</v>
      </c>
      <c r="G479" s="112">
        <v>2</v>
      </c>
      <c r="H479" s="57">
        <f t="shared" si="7"/>
        <v>3222</v>
      </c>
      <c r="I479" s="165">
        <v>6444</v>
      </c>
      <c r="J479" s="57" t="s">
        <v>174</v>
      </c>
      <c r="K479" s="57" t="s">
        <v>32</v>
      </c>
      <c r="L479" s="179"/>
    </row>
    <row r="480" spans="1:13" s="40" customFormat="1" ht="45" x14ac:dyDescent="0.2">
      <c r="A480" s="110">
        <v>7</v>
      </c>
      <c r="B480" s="111" t="s">
        <v>471</v>
      </c>
      <c r="C480" s="55" t="s">
        <v>173</v>
      </c>
      <c r="D480" s="55" t="s">
        <v>83</v>
      </c>
      <c r="E480" s="56" t="s">
        <v>26</v>
      </c>
      <c r="F480" s="56" t="s">
        <v>37</v>
      </c>
      <c r="G480" s="112">
        <v>4</v>
      </c>
      <c r="H480" s="57">
        <f t="shared" si="7"/>
        <v>2148</v>
      </c>
      <c r="I480" s="165">
        <v>8592</v>
      </c>
      <c r="J480" s="57" t="s">
        <v>174</v>
      </c>
      <c r="K480" s="57" t="s">
        <v>32</v>
      </c>
      <c r="L480" s="179"/>
    </row>
    <row r="481" spans="1:12" s="40" customFormat="1" ht="45" x14ac:dyDescent="0.2">
      <c r="A481" s="110">
        <v>8</v>
      </c>
      <c r="B481" s="111" t="s">
        <v>514</v>
      </c>
      <c r="C481" s="55" t="s">
        <v>173</v>
      </c>
      <c r="D481" s="55" t="s">
        <v>83</v>
      </c>
      <c r="E481" s="56" t="s">
        <v>26</v>
      </c>
      <c r="F481" s="56" t="s">
        <v>37</v>
      </c>
      <c r="G481" s="112">
        <v>1</v>
      </c>
      <c r="H481" s="57">
        <f t="shared" si="7"/>
        <v>32220.000000000004</v>
      </c>
      <c r="I481" s="165">
        <v>32220.000000000004</v>
      </c>
      <c r="J481" s="57" t="s">
        <v>174</v>
      </c>
      <c r="K481" s="57" t="s">
        <v>32</v>
      </c>
      <c r="L481" s="179"/>
    </row>
    <row r="482" spans="1:12" s="40" customFormat="1" ht="45" x14ac:dyDescent="0.2">
      <c r="A482" s="110">
        <v>9</v>
      </c>
      <c r="B482" s="111" t="s">
        <v>473</v>
      </c>
      <c r="C482" s="55" t="s">
        <v>173</v>
      </c>
      <c r="D482" s="55" t="s">
        <v>83</v>
      </c>
      <c r="E482" s="56" t="s">
        <v>26</v>
      </c>
      <c r="F482" s="56" t="s">
        <v>37</v>
      </c>
      <c r="G482" s="112">
        <v>1</v>
      </c>
      <c r="H482" s="57">
        <f t="shared" si="7"/>
        <v>268500</v>
      </c>
      <c r="I482" s="165">
        <v>268500</v>
      </c>
      <c r="J482" s="57" t="s">
        <v>174</v>
      </c>
      <c r="K482" s="57" t="s">
        <v>32</v>
      </c>
      <c r="L482" s="179"/>
    </row>
    <row r="483" spans="1:12" s="40" customFormat="1" ht="45" x14ac:dyDescent="0.2">
      <c r="A483" s="110">
        <v>10</v>
      </c>
      <c r="B483" s="111" t="s">
        <v>474</v>
      </c>
      <c r="C483" s="55" t="s">
        <v>173</v>
      </c>
      <c r="D483" s="55" t="s">
        <v>83</v>
      </c>
      <c r="E483" s="56" t="s">
        <v>26</v>
      </c>
      <c r="F483" s="56" t="s">
        <v>37</v>
      </c>
      <c r="G483" s="112">
        <v>4</v>
      </c>
      <c r="H483" s="57">
        <f t="shared" si="7"/>
        <v>7518.0000000000009</v>
      </c>
      <c r="I483" s="165">
        <v>30072.000000000004</v>
      </c>
      <c r="J483" s="57" t="s">
        <v>174</v>
      </c>
      <c r="K483" s="57" t="s">
        <v>32</v>
      </c>
      <c r="L483" s="179"/>
    </row>
    <row r="484" spans="1:12" s="40" customFormat="1" ht="45" x14ac:dyDescent="0.2">
      <c r="A484" s="110">
        <v>11</v>
      </c>
      <c r="B484" s="111" t="s">
        <v>475</v>
      </c>
      <c r="C484" s="55" t="s">
        <v>173</v>
      </c>
      <c r="D484" s="55" t="s">
        <v>83</v>
      </c>
      <c r="E484" s="56" t="s">
        <v>26</v>
      </c>
      <c r="F484" s="56" t="s">
        <v>37</v>
      </c>
      <c r="G484" s="112">
        <v>1</v>
      </c>
      <c r="H484" s="57">
        <f t="shared" si="7"/>
        <v>8592</v>
      </c>
      <c r="I484" s="165">
        <v>8592</v>
      </c>
      <c r="J484" s="57" t="s">
        <v>174</v>
      </c>
      <c r="K484" s="57" t="s">
        <v>32</v>
      </c>
      <c r="L484" s="179"/>
    </row>
    <row r="485" spans="1:12" s="40" customFormat="1" ht="45" x14ac:dyDescent="0.2">
      <c r="A485" s="110">
        <v>12</v>
      </c>
      <c r="B485" s="111" t="s">
        <v>476</v>
      </c>
      <c r="C485" s="55" t="s">
        <v>173</v>
      </c>
      <c r="D485" s="55" t="s">
        <v>83</v>
      </c>
      <c r="E485" s="56" t="s">
        <v>26</v>
      </c>
      <c r="F485" s="56" t="s">
        <v>37</v>
      </c>
      <c r="G485" s="112">
        <v>1</v>
      </c>
      <c r="H485" s="57">
        <f t="shared" si="7"/>
        <v>34368</v>
      </c>
      <c r="I485" s="165">
        <v>34368</v>
      </c>
      <c r="J485" s="57" t="s">
        <v>174</v>
      </c>
      <c r="K485" s="57" t="s">
        <v>32</v>
      </c>
      <c r="L485" s="179"/>
    </row>
    <row r="486" spans="1:12" s="40" customFormat="1" ht="45" x14ac:dyDescent="0.2">
      <c r="A486" s="110">
        <v>13</v>
      </c>
      <c r="B486" s="111" t="s">
        <v>515</v>
      </c>
      <c r="C486" s="55" t="s">
        <v>173</v>
      </c>
      <c r="D486" s="55" t="s">
        <v>83</v>
      </c>
      <c r="E486" s="56" t="s">
        <v>26</v>
      </c>
      <c r="F486" s="56" t="s">
        <v>37</v>
      </c>
      <c r="G486" s="112">
        <v>1</v>
      </c>
      <c r="H486" s="57">
        <f t="shared" si="7"/>
        <v>57459</v>
      </c>
      <c r="I486" s="165">
        <v>57459</v>
      </c>
      <c r="J486" s="57" t="s">
        <v>174</v>
      </c>
      <c r="K486" s="57" t="s">
        <v>32</v>
      </c>
      <c r="L486" s="179"/>
    </row>
    <row r="487" spans="1:12" s="40" customFormat="1" ht="45" x14ac:dyDescent="0.2">
      <c r="A487" s="110">
        <v>14</v>
      </c>
      <c r="B487" s="111" t="s">
        <v>478</v>
      </c>
      <c r="C487" s="55" t="s">
        <v>173</v>
      </c>
      <c r="D487" s="55" t="s">
        <v>83</v>
      </c>
      <c r="E487" s="56" t="s">
        <v>26</v>
      </c>
      <c r="F487" s="56" t="s">
        <v>37</v>
      </c>
      <c r="G487" s="112">
        <v>4</v>
      </c>
      <c r="H487" s="57">
        <f t="shared" si="7"/>
        <v>2148</v>
      </c>
      <c r="I487" s="165">
        <v>8592</v>
      </c>
      <c r="J487" s="57" t="s">
        <v>174</v>
      </c>
      <c r="K487" s="57" t="s">
        <v>32</v>
      </c>
      <c r="L487" s="179"/>
    </row>
    <row r="488" spans="1:12" s="40" customFormat="1" ht="45" x14ac:dyDescent="0.2">
      <c r="A488" s="110">
        <v>15</v>
      </c>
      <c r="B488" s="111" t="s">
        <v>479</v>
      </c>
      <c r="C488" s="55" t="s">
        <v>173</v>
      </c>
      <c r="D488" s="55" t="s">
        <v>83</v>
      </c>
      <c r="E488" s="56" t="s">
        <v>26</v>
      </c>
      <c r="F488" s="56" t="s">
        <v>37</v>
      </c>
      <c r="G488" s="112">
        <v>4</v>
      </c>
      <c r="H488" s="57">
        <f t="shared" si="7"/>
        <v>3222</v>
      </c>
      <c r="I488" s="165">
        <v>12888</v>
      </c>
      <c r="J488" s="57" t="s">
        <v>174</v>
      </c>
      <c r="K488" s="57" t="s">
        <v>32</v>
      </c>
      <c r="L488" s="179"/>
    </row>
    <row r="489" spans="1:12" s="40" customFormat="1" ht="45" x14ac:dyDescent="0.2">
      <c r="A489" s="110">
        <v>16</v>
      </c>
      <c r="B489" s="111" t="s">
        <v>480</v>
      </c>
      <c r="C489" s="55" t="s">
        <v>173</v>
      </c>
      <c r="D489" s="55" t="s">
        <v>83</v>
      </c>
      <c r="E489" s="56" t="s">
        <v>26</v>
      </c>
      <c r="F489" s="56" t="s">
        <v>37</v>
      </c>
      <c r="G489" s="112">
        <v>1</v>
      </c>
      <c r="H489" s="57">
        <f t="shared" si="7"/>
        <v>5155.2000000000007</v>
      </c>
      <c r="I489" s="165">
        <v>5155.2000000000007</v>
      </c>
      <c r="J489" s="57" t="s">
        <v>174</v>
      </c>
      <c r="K489" s="57" t="s">
        <v>32</v>
      </c>
      <c r="L489" s="179"/>
    </row>
    <row r="490" spans="1:12" s="40" customFormat="1" ht="45" x14ac:dyDescent="0.2">
      <c r="A490" s="110">
        <v>17</v>
      </c>
      <c r="B490" s="111" t="s">
        <v>481</v>
      </c>
      <c r="C490" s="55" t="s">
        <v>173</v>
      </c>
      <c r="D490" s="55" t="s">
        <v>83</v>
      </c>
      <c r="E490" s="56" t="s">
        <v>26</v>
      </c>
      <c r="F490" s="56" t="s">
        <v>37</v>
      </c>
      <c r="G490" s="112">
        <v>1</v>
      </c>
      <c r="H490" s="57">
        <f t="shared" si="7"/>
        <v>11814</v>
      </c>
      <c r="I490" s="165">
        <v>11814</v>
      </c>
      <c r="J490" s="57" t="s">
        <v>174</v>
      </c>
      <c r="K490" s="57" t="s">
        <v>32</v>
      </c>
      <c r="L490" s="179"/>
    </row>
    <row r="491" spans="1:12" s="40" customFormat="1" ht="45" x14ac:dyDescent="0.2">
      <c r="A491" s="110">
        <v>18</v>
      </c>
      <c r="B491" s="111" t="s">
        <v>516</v>
      </c>
      <c r="C491" s="55" t="s">
        <v>173</v>
      </c>
      <c r="D491" s="55" t="s">
        <v>83</v>
      </c>
      <c r="E491" s="56" t="s">
        <v>26</v>
      </c>
      <c r="F491" s="56" t="s">
        <v>37</v>
      </c>
      <c r="G491" s="112">
        <v>4</v>
      </c>
      <c r="H491" s="57">
        <f t="shared" si="7"/>
        <v>1074</v>
      </c>
      <c r="I491" s="165">
        <v>4296</v>
      </c>
      <c r="J491" s="57" t="s">
        <v>174</v>
      </c>
      <c r="K491" s="57" t="s">
        <v>32</v>
      </c>
      <c r="L491" s="179"/>
    </row>
    <row r="492" spans="1:12" s="40" customFormat="1" ht="45" x14ac:dyDescent="0.2">
      <c r="A492" s="110">
        <v>19</v>
      </c>
      <c r="B492" s="111" t="s">
        <v>483</v>
      </c>
      <c r="C492" s="55" t="s">
        <v>173</v>
      </c>
      <c r="D492" s="55" t="s">
        <v>83</v>
      </c>
      <c r="E492" s="56" t="s">
        <v>26</v>
      </c>
      <c r="F492" s="56" t="s">
        <v>37</v>
      </c>
      <c r="G492" s="112">
        <v>2</v>
      </c>
      <c r="H492" s="57">
        <f t="shared" si="7"/>
        <v>2362.8000000000002</v>
      </c>
      <c r="I492" s="165">
        <v>4725.6000000000004</v>
      </c>
      <c r="J492" s="57" t="s">
        <v>174</v>
      </c>
      <c r="K492" s="57" t="s">
        <v>32</v>
      </c>
      <c r="L492" s="179"/>
    </row>
    <row r="493" spans="1:12" s="40" customFormat="1" ht="45" x14ac:dyDescent="0.2">
      <c r="A493" s="110">
        <v>20</v>
      </c>
      <c r="B493" s="113" t="s">
        <v>517</v>
      </c>
      <c r="C493" s="55" t="s">
        <v>173</v>
      </c>
      <c r="D493" s="55" t="s">
        <v>83</v>
      </c>
      <c r="E493" s="56" t="s">
        <v>26</v>
      </c>
      <c r="F493" s="56" t="s">
        <v>37</v>
      </c>
      <c r="G493" s="112">
        <v>1</v>
      </c>
      <c r="H493" s="57">
        <f t="shared" si="7"/>
        <v>17184</v>
      </c>
      <c r="I493" s="165">
        <v>17184</v>
      </c>
      <c r="J493" s="57" t="s">
        <v>174</v>
      </c>
      <c r="K493" s="57" t="s">
        <v>32</v>
      </c>
      <c r="L493" s="179"/>
    </row>
    <row r="494" spans="1:12" s="40" customFormat="1" ht="45" x14ac:dyDescent="0.2">
      <c r="A494" s="110">
        <v>21</v>
      </c>
      <c r="B494" s="114" t="s">
        <v>518</v>
      </c>
      <c r="C494" s="55" t="s">
        <v>173</v>
      </c>
      <c r="D494" s="55" t="s">
        <v>83</v>
      </c>
      <c r="E494" s="56" t="s">
        <v>26</v>
      </c>
      <c r="F494" s="56" t="s">
        <v>37</v>
      </c>
      <c r="G494" s="112">
        <v>1</v>
      </c>
      <c r="H494" s="57">
        <f t="shared" si="7"/>
        <v>49404</v>
      </c>
      <c r="I494" s="165">
        <v>49404</v>
      </c>
      <c r="J494" s="57" t="s">
        <v>174</v>
      </c>
      <c r="K494" s="57" t="s">
        <v>32</v>
      </c>
      <c r="L494" s="179"/>
    </row>
    <row r="495" spans="1:12" s="40" customFormat="1" ht="45" x14ac:dyDescent="0.2">
      <c r="A495" s="110">
        <v>22</v>
      </c>
      <c r="B495" s="111" t="s">
        <v>519</v>
      </c>
      <c r="C495" s="55" t="s">
        <v>173</v>
      </c>
      <c r="D495" s="55" t="s">
        <v>83</v>
      </c>
      <c r="E495" s="56" t="s">
        <v>26</v>
      </c>
      <c r="F495" s="56" t="s">
        <v>37</v>
      </c>
      <c r="G495" s="112">
        <v>1</v>
      </c>
      <c r="H495" s="57">
        <f t="shared" si="7"/>
        <v>19117.2</v>
      </c>
      <c r="I495" s="165">
        <v>19117.2</v>
      </c>
      <c r="J495" s="57" t="s">
        <v>174</v>
      </c>
      <c r="K495" s="57" t="s">
        <v>32</v>
      </c>
      <c r="L495" s="179"/>
    </row>
    <row r="496" spans="1:12" s="40" customFormat="1" ht="45" x14ac:dyDescent="0.2">
      <c r="A496" s="110">
        <v>24</v>
      </c>
      <c r="B496" s="111" t="s">
        <v>520</v>
      </c>
      <c r="C496" s="55" t="s">
        <v>173</v>
      </c>
      <c r="D496" s="55" t="s">
        <v>83</v>
      </c>
      <c r="E496" s="56" t="s">
        <v>26</v>
      </c>
      <c r="F496" s="56" t="s">
        <v>37</v>
      </c>
      <c r="G496" s="112">
        <v>1</v>
      </c>
      <c r="H496" s="57">
        <f t="shared" si="7"/>
        <v>17184</v>
      </c>
      <c r="I496" s="165">
        <v>17184</v>
      </c>
      <c r="J496" s="57" t="s">
        <v>174</v>
      </c>
      <c r="K496" s="57" t="s">
        <v>32</v>
      </c>
      <c r="L496" s="179"/>
    </row>
    <row r="497" spans="1:13" s="40" customFormat="1" ht="45" x14ac:dyDescent="0.2">
      <c r="A497" s="110">
        <v>25</v>
      </c>
      <c r="B497" s="111" t="s">
        <v>521</v>
      </c>
      <c r="C497" s="55" t="s">
        <v>173</v>
      </c>
      <c r="D497" s="55" t="s">
        <v>83</v>
      </c>
      <c r="E497" s="56" t="s">
        <v>26</v>
      </c>
      <c r="F497" s="56" t="s">
        <v>37</v>
      </c>
      <c r="G497" s="112">
        <v>2</v>
      </c>
      <c r="H497" s="57">
        <f t="shared" si="7"/>
        <v>11814</v>
      </c>
      <c r="I497" s="165">
        <v>23628</v>
      </c>
      <c r="J497" s="57" t="s">
        <v>174</v>
      </c>
      <c r="K497" s="57" t="s">
        <v>32</v>
      </c>
      <c r="L497" s="179"/>
    </row>
    <row r="498" spans="1:13" s="40" customFormat="1" ht="45" x14ac:dyDescent="0.2">
      <c r="A498" s="110">
        <v>26</v>
      </c>
      <c r="B498" s="111" t="s">
        <v>489</v>
      </c>
      <c r="C498" s="55" t="s">
        <v>173</v>
      </c>
      <c r="D498" s="55" t="s">
        <v>83</v>
      </c>
      <c r="E498" s="56" t="s">
        <v>26</v>
      </c>
      <c r="F498" s="56" t="s">
        <v>37</v>
      </c>
      <c r="G498" s="112">
        <v>2</v>
      </c>
      <c r="H498" s="57">
        <f t="shared" si="7"/>
        <v>5370</v>
      </c>
      <c r="I498" s="165">
        <v>10740</v>
      </c>
      <c r="J498" s="57" t="s">
        <v>174</v>
      </c>
      <c r="K498" s="57" t="s">
        <v>32</v>
      </c>
      <c r="L498" s="179"/>
    </row>
    <row r="499" spans="1:13" s="40" customFormat="1" ht="45" x14ac:dyDescent="0.2">
      <c r="A499" s="110">
        <v>27</v>
      </c>
      <c r="B499" s="111" t="s">
        <v>490</v>
      </c>
      <c r="C499" s="55" t="s">
        <v>173</v>
      </c>
      <c r="D499" s="55" t="s">
        <v>83</v>
      </c>
      <c r="E499" s="56" t="s">
        <v>26</v>
      </c>
      <c r="F499" s="56" t="s">
        <v>37</v>
      </c>
      <c r="G499" s="112">
        <v>2</v>
      </c>
      <c r="H499" s="57">
        <f t="shared" si="7"/>
        <v>4833</v>
      </c>
      <c r="I499" s="165">
        <v>9666</v>
      </c>
      <c r="J499" s="57" t="s">
        <v>174</v>
      </c>
      <c r="K499" s="57" t="s">
        <v>32</v>
      </c>
      <c r="L499" s="179"/>
    </row>
    <row r="500" spans="1:13" s="40" customFormat="1" ht="45" x14ac:dyDescent="0.2">
      <c r="A500" s="110">
        <v>29</v>
      </c>
      <c r="B500" s="111" t="s">
        <v>491</v>
      </c>
      <c r="C500" s="55" t="s">
        <v>173</v>
      </c>
      <c r="D500" s="55" t="s">
        <v>83</v>
      </c>
      <c r="E500" s="56" t="s">
        <v>26</v>
      </c>
      <c r="F500" s="56" t="s">
        <v>37</v>
      </c>
      <c r="G500" s="112">
        <v>2</v>
      </c>
      <c r="H500" s="57">
        <f t="shared" si="7"/>
        <v>25776</v>
      </c>
      <c r="I500" s="165">
        <v>51552</v>
      </c>
      <c r="J500" s="57" t="s">
        <v>174</v>
      </c>
      <c r="K500" s="57" t="s">
        <v>32</v>
      </c>
      <c r="L500" s="179"/>
    </row>
    <row r="501" spans="1:13" s="40" customFormat="1" ht="45" x14ac:dyDescent="0.2">
      <c r="A501" s="110">
        <v>30</v>
      </c>
      <c r="B501" s="111" t="s">
        <v>492</v>
      </c>
      <c r="C501" s="55" t="s">
        <v>173</v>
      </c>
      <c r="D501" s="55" t="s">
        <v>83</v>
      </c>
      <c r="E501" s="56" t="s">
        <v>26</v>
      </c>
      <c r="F501" s="56" t="s">
        <v>37</v>
      </c>
      <c r="G501" s="112">
        <v>1</v>
      </c>
      <c r="H501" s="57">
        <f t="shared" si="7"/>
        <v>8377.2000000000007</v>
      </c>
      <c r="I501" s="165">
        <v>8377.2000000000007</v>
      </c>
      <c r="J501" s="57" t="s">
        <v>174</v>
      </c>
      <c r="K501" s="57" t="s">
        <v>32</v>
      </c>
      <c r="L501" s="179"/>
    </row>
    <row r="502" spans="1:13" s="40" customFormat="1" ht="45" x14ac:dyDescent="0.2">
      <c r="A502" s="110">
        <v>31</v>
      </c>
      <c r="B502" s="111" t="s">
        <v>493</v>
      </c>
      <c r="C502" s="55" t="s">
        <v>173</v>
      </c>
      <c r="D502" s="55" t="s">
        <v>83</v>
      </c>
      <c r="E502" s="56" t="s">
        <v>26</v>
      </c>
      <c r="F502" s="56" t="s">
        <v>37</v>
      </c>
      <c r="G502" s="112">
        <v>1</v>
      </c>
      <c r="H502" s="57">
        <f t="shared" si="7"/>
        <v>2148</v>
      </c>
      <c r="I502" s="165">
        <v>2148</v>
      </c>
      <c r="J502" s="57" t="s">
        <v>174</v>
      </c>
      <c r="K502" s="57" t="s">
        <v>32</v>
      </c>
      <c r="L502" s="179"/>
    </row>
    <row r="503" spans="1:13" s="40" customFormat="1" ht="45" x14ac:dyDescent="0.2">
      <c r="A503" s="110">
        <v>32</v>
      </c>
      <c r="B503" s="111" t="s">
        <v>522</v>
      </c>
      <c r="C503" s="55" t="s">
        <v>173</v>
      </c>
      <c r="D503" s="55" t="s">
        <v>83</v>
      </c>
      <c r="E503" s="56" t="s">
        <v>26</v>
      </c>
      <c r="F503" s="56" t="s">
        <v>37</v>
      </c>
      <c r="G503" s="112">
        <v>1</v>
      </c>
      <c r="H503" s="57">
        <f t="shared" si="7"/>
        <v>5370</v>
      </c>
      <c r="I503" s="165">
        <v>5370</v>
      </c>
      <c r="J503" s="57" t="s">
        <v>174</v>
      </c>
      <c r="K503" s="57" t="s">
        <v>32</v>
      </c>
      <c r="L503" s="179"/>
    </row>
    <row r="504" spans="1:13" s="40" customFormat="1" ht="45" x14ac:dyDescent="0.2">
      <c r="A504" s="110">
        <v>34</v>
      </c>
      <c r="B504" s="111" t="s">
        <v>523</v>
      </c>
      <c r="C504" s="55" t="s">
        <v>173</v>
      </c>
      <c r="D504" s="55" t="s">
        <v>83</v>
      </c>
      <c r="E504" s="56" t="s">
        <v>26</v>
      </c>
      <c r="F504" s="56" t="s">
        <v>37</v>
      </c>
      <c r="G504" s="112">
        <v>2</v>
      </c>
      <c r="H504" s="57">
        <f t="shared" si="7"/>
        <v>11814</v>
      </c>
      <c r="I504" s="165">
        <v>23628</v>
      </c>
      <c r="J504" s="57" t="s">
        <v>174</v>
      </c>
      <c r="K504" s="57" t="s">
        <v>32</v>
      </c>
      <c r="L504" s="179"/>
    </row>
    <row r="505" spans="1:13" s="40" customFormat="1" ht="45" x14ac:dyDescent="0.2">
      <c r="A505" s="110">
        <v>35</v>
      </c>
      <c r="B505" s="111" t="s">
        <v>524</v>
      </c>
      <c r="C505" s="55" t="s">
        <v>173</v>
      </c>
      <c r="D505" s="55" t="s">
        <v>83</v>
      </c>
      <c r="E505" s="56" t="s">
        <v>26</v>
      </c>
      <c r="F505" s="56" t="s">
        <v>37</v>
      </c>
      <c r="G505" s="112">
        <v>1</v>
      </c>
      <c r="H505" s="57">
        <f t="shared" si="7"/>
        <v>7303.2000000000007</v>
      </c>
      <c r="I505" s="165">
        <v>7303.2000000000007</v>
      </c>
      <c r="J505" s="57" t="s">
        <v>174</v>
      </c>
      <c r="K505" s="57" t="s">
        <v>32</v>
      </c>
      <c r="L505" s="179"/>
    </row>
    <row r="506" spans="1:13" s="40" customFormat="1" ht="45" x14ac:dyDescent="0.2">
      <c r="A506" s="110">
        <v>36</v>
      </c>
      <c r="B506" s="111" t="s">
        <v>525</v>
      </c>
      <c r="C506" s="55" t="s">
        <v>173</v>
      </c>
      <c r="D506" s="55" t="s">
        <v>83</v>
      </c>
      <c r="E506" s="56" t="s">
        <v>26</v>
      </c>
      <c r="F506" s="56" t="s">
        <v>37</v>
      </c>
      <c r="G506" s="112">
        <v>1</v>
      </c>
      <c r="H506" s="57">
        <f t="shared" si="7"/>
        <v>42960</v>
      </c>
      <c r="I506" s="165">
        <v>42960</v>
      </c>
      <c r="J506" s="57" t="s">
        <v>174</v>
      </c>
      <c r="K506" s="57" t="s">
        <v>32</v>
      </c>
      <c r="L506" s="179"/>
    </row>
    <row r="507" spans="1:13" s="40" customFormat="1" x14ac:dyDescent="0.2">
      <c r="A507" s="175" t="s">
        <v>526</v>
      </c>
      <c r="B507" s="175"/>
      <c r="C507" s="175"/>
      <c r="D507" s="175"/>
      <c r="E507" s="175"/>
      <c r="F507" s="175"/>
      <c r="G507" s="175"/>
      <c r="H507" s="175"/>
      <c r="I507" s="182">
        <f>SUM(I508:I527)</f>
        <v>4038760.3338214289</v>
      </c>
      <c r="J507" s="175"/>
      <c r="K507" s="175"/>
      <c r="L507" s="179"/>
      <c r="M507" s="177"/>
    </row>
    <row r="508" spans="1:13" s="40" customFormat="1" ht="45" x14ac:dyDescent="0.2">
      <c r="A508" s="110">
        <v>1</v>
      </c>
      <c r="B508" s="101" t="s">
        <v>527</v>
      </c>
      <c r="C508" s="55" t="s">
        <v>173</v>
      </c>
      <c r="D508" s="55" t="s">
        <v>83</v>
      </c>
      <c r="E508" s="56" t="s">
        <v>26</v>
      </c>
      <c r="F508" s="56" t="s">
        <v>37</v>
      </c>
      <c r="G508" s="84">
        <v>2</v>
      </c>
      <c r="H508" s="57">
        <f t="shared" si="7"/>
        <v>1933.1999999999998</v>
      </c>
      <c r="I508" s="165">
        <v>3866.3999999999996</v>
      </c>
      <c r="J508" s="57" t="s">
        <v>312</v>
      </c>
      <c r="K508" s="57" t="s">
        <v>32</v>
      </c>
      <c r="L508" s="179"/>
    </row>
    <row r="509" spans="1:13" s="40" customFormat="1" ht="45" x14ac:dyDescent="0.2">
      <c r="A509" s="110">
        <v>2</v>
      </c>
      <c r="B509" s="101" t="s">
        <v>528</v>
      </c>
      <c r="C509" s="55" t="s">
        <v>173</v>
      </c>
      <c r="D509" s="55" t="s">
        <v>83</v>
      </c>
      <c r="E509" s="56" t="s">
        <v>26</v>
      </c>
      <c r="F509" s="56" t="s">
        <v>37</v>
      </c>
      <c r="G509" s="84">
        <v>1</v>
      </c>
      <c r="H509" s="57">
        <f t="shared" si="7"/>
        <v>824.19910714285709</v>
      </c>
      <c r="I509" s="165">
        <v>824.19910714285709</v>
      </c>
      <c r="J509" s="57" t="s">
        <v>312</v>
      </c>
      <c r="K509" s="57" t="s">
        <v>32</v>
      </c>
      <c r="L509" s="179"/>
    </row>
    <row r="510" spans="1:13" s="40" customFormat="1" ht="45" x14ac:dyDescent="0.2">
      <c r="A510" s="110">
        <v>3</v>
      </c>
      <c r="B510" s="101" t="s">
        <v>529</v>
      </c>
      <c r="C510" s="55" t="s">
        <v>173</v>
      </c>
      <c r="D510" s="55" t="s">
        <v>83</v>
      </c>
      <c r="E510" s="56" t="s">
        <v>26</v>
      </c>
      <c r="F510" s="56" t="s">
        <v>37</v>
      </c>
      <c r="G510" s="84">
        <v>8</v>
      </c>
      <c r="H510" s="57">
        <f t="shared" si="7"/>
        <v>53699.999999999993</v>
      </c>
      <c r="I510" s="165">
        <v>429599.99999999994</v>
      </c>
      <c r="J510" s="57" t="s">
        <v>312</v>
      </c>
      <c r="K510" s="57" t="s">
        <v>32</v>
      </c>
      <c r="L510" s="179"/>
    </row>
    <row r="511" spans="1:13" s="40" customFormat="1" ht="34.5" customHeight="1" x14ac:dyDescent="0.2">
      <c r="A511" s="110">
        <v>4</v>
      </c>
      <c r="B511" s="101" t="s">
        <v>450</v>
      </c>
      <c r="C511" s="55" t="s">
        <v>173</v>
      </c>
      <c r="D511" s="55" t="s">
        <v>83</v>
      </c>
      <c r="E511" s="56" t="s">
        <v>26</v>
      </c>
      <c r="F511" s="56" t="s">
        <v>37</v>
      </c>
      <c r="G511" s="84">
        <v>2</v>
      </c>
      <c r="H511" s="57">
        <f t="shared" si="7"/>
        <v>25469.622321428571</v>
      </c>
      <c r="I511" s="165">
        <v>50939.244642857142</v>
      </c>
      <c r="J511" s="57" t="s">
        <v>312</v>
      </c>
      <c r="K511" s="57" t="s">
        <v>32</v>
      </c>
      <c r="L511" s="179"/>
    </row>
    <row r="512" spans="1:13" s="40" customFormat="1" ht="45" x14ac:dyDescent="0.2">
      <c r="A512" s="110">
        <v>5</v>
      </c>
      <c r="B512" s="101" t="s">
        <v>530</v>
      </c>
      <c r="C512" s="55" t="s">
        <v>173</v>
      </c>
      <c r="D512" s="55" t="s">
        <v>83</v>
      </c>
      <c r="E512" s="56" t="s">
        <v>26</v>
      </c>
      <c r="F512" s="56" t="s">
        <v>37</v>
      </c>
      <c r="G512" s="84">
        <v>4</v>
      </c>
      <c r="H512" s="57">
        <f t="shared" si="7"/>
        <v>28766.418749999997</v>
      </c>
      <c r="I512" s="165">
        <v>115065.67499999999</v>
      </c>
      <c r="J512" s="57" t="s">
        <v>312</v>
      </c>
      <c r="K512" s="57" t="s">
        <v>32</v>
      </c>
      <c r="L512" s="179"/>
    </row>
    <row r="513" spans="1:13" s="40" customFormat="1" ht="45" x14ac:dyDescent="0.2">
      <c r="A513" s="110">
        <v>6</v>
      </c>
      <c r="B513" s="101" t="s">
        <v>531</v>
      </c>
      <c r="C513" s="55" t="s">
        <v>173</v>
      </c>
      <c r="D513" s="55" t="s">
        <v>83</v>
      </c>
      <c r="E513" s="56" t="s">
        <v>26</v>
      </c>
      <c r="F513" s="56" t="s">
        <v>37</v>
      </c>
      <c r="G513" s="84">
        <v>4</v>
      </c>
      <c r="H513" s="57">
        <f t="shared" si="7"/>
        <v>145776.80089285714</v>
      </c>
      <c r="I513" s="165">
        <v>583107.20357142854</v>
      </c>
      <c r="J513" s="57" t="s">
        <v>312</v>
      </c>
      <c r="K513" s="57" t="s">
        <v>32</v>
      </c>
      <c r="L513" s="179"/>
    </row>
    <row r="514" spans="1:13" s="40" customFormat="1" ht="45" x14ac:dyDescent="0.2">
      <c r="A514" s="110">
        <v>7</v>
      </c>
      <c r="B514" s="101" t="s">
        <v>532</v>
      </c>
      <c r="C514" s="55" t="s">
        <v>173</v>
      </c>
      <c r="D514" s="55" t="s">
        <v>83</v>
      </c>
      <c r="E514" s="56" t="s">
        <v>26</v>
      </c>
      <c r="F514" s="56" t="s">
        <v>37</v>
      </c>
      <c r="G514" s="84">
        <v>4</v>
      </c>
      <c r="H514" s="57">
        <f t="shared" si="7"/>
        <v>1203.9348214285712</v>
      </c>
      <c r="I514" s="165">
        <v>4815.739285714285</v>
      </c>
      <c r="J514" s="57" t="s">
        <v>312</v>
      </c>
      <c r="K514" s="57" t="s">
        <v>32</v>
      </c>
      <c r="L514" s="179"/>
    </row>
    <row r="515" spans="1:13" s="40" customFormat="1" ht="45" x14ac:dyDescent="0.2">
      <c r="A515" s="110">
        <v>8</v>
      </c>
      <c r="B515" s="101" t="s">
        <v>533</v>
      </c>
      <c r="C515" s="55" t="s">
        <v>173</v>
      </c>
      <c r="D515" s="55" t="s">
        <v>83</v>
      </c>
      <c r="E515" s="56" t="s">
        <v>26</v>
      </c>
      <c r="F515" s="56" t="s">
        <v>37</v>
      </c>
      <c r="G515" s="84">
        <v>2</v>
      </c>
      <c r="H515" s="57">
        <f t="shared" si="7"/>
        <v>5826.9294642857149</v>
      </c>
      <c r="I515" s="165">
        <v>11653.85892857143</v>
      </c>
      <c r="J515" s="57" t="s">
        <v>312</v>
      </c>
      <c r="K515" s="57" t="s">
        <v>32</v>
      </c>
      <c r="L515" s="179"/>
    </row>
    <row r="516" spans="1:13" s="40" customFormat="1" ht="45" x14ac:dyDescent="0.2">
      <c r="A516" s="110">
        <v>9</v>
      </c>
      <c r="B516" s="101" t="s">
        <v>534</v>
      </c>
      <c r="C516" s="55" t="s">
        <v>173</v>
      </c>
      <c r="D516" s="55" t="s">
        <v>83</v>
      </c>
      <c r="E516" s="56" t="s">
        <v>26</v>
      </c>
      <c r="F516" s="56" t="s">
        <v>37</v>
      </c>
      <c r="G516" s="84">
        <v>4</v>
      </c>
      <c r="H516" s="57">
        <f t="shared" si="7"/>
        <v>9289.1410714285703</v>
      </c>
      <c r="I516" s="165">
        <v>37156.564285714281</v>
      </c>
      <c r="J516" s="57" t="s">
        <v>312</v>
      </c>
      <c r="K516" s="57" t="s">
        <v>32</v>
      </c>
      <c r="L516" s="179"/>
    </row>
    <row r="517" spans="1:13" s="40" customFormat="1" ht="45" x14ac:dyDescent="0.2">
      <c r="A517" s="110">
        <v>10</v>
      </c>
      <c r="B517" s="101" t="s">
        <v>535</v>
      </c>
      <c r="C517" s="55" t="s">
        <v>173</v>
      </c>
      <c r="D517" s="55" t="s">
        <v>83</v>
      </c>
      <c r="E517" s="56" t="s">
        <v>26</v>
      </c>
      <c r="F517" s="56" t="s">
        <v>37</v>
      </c>
      <c r="G517" s="84">
        <v>2</v>
      </c>
      <c r="H517" s="57">
        <f t="shared" si="7"/>
        <v>14982.3</v>
      </c>
      <c r="I517" s="165">
        <v>29964.6</v>
      </c>
      <c r="J517" s="57" t="s">
        <v>312</v>
      </c>
      <c r="K517" s="57" t="s">
        <v>32</v>
      </c>
      <c r="L517" s="179"/>
    </row>
    <row r="518" spans="1:13" s="40" customFormat="1" ht="18" customHeight="1" x14ac:dyDescent="0.2">
      <c r="A518" s="110">
        <v>11</v>
      </c>
      <c r="B518" s="101" t="s">
        <v>536</v>
      </c>
      <c r="C518" s="55" t="s">
        <v>173</v>
      </c>
      <c r="D518" s="55" t="s">
        <v>83</v>
      </c>
      <c r="E518" s="56" t="s">
        <v>26</v>
      </c>
      <c r="F518" s="56" t="s">
        <v>37</v>
      </c>
      <c r="G518" s="84">
        <v>2</v>
      </c>
      <c r="H518" s="57">
        <f t="shared" si="7"/>
        <v>71616.141964285707</v>
      </c>
      <c r="I518" s="165">
        <v>143232.28392857141</v>
      </c>
      <c r="J518" s="57" t="s">
        <v>312</v>
      </c>
      <c r="K518" s="57" t="s">
        <v>32</v>
      </c>
      <c r="L518" s="179"/>
    </row>
    <row r="519" spans="1:13" s="40" customFormat="1" ht="45" x14ac:dyDescent="0.2">
      <c r="A519" s="110">
        <v>12</v>
      </c>
      <c r="B519" s="101" t="s">
        <v>537</v>
      </c>
      <c r="C519" s="55" t="s">
        <v>173</v>
      </c>
      <c r="D519" s="55" t="s">
        <v>83</v>
      </c>
      <c r="E519" s="56" t="s">
        <v>26</v>
      </c>
      <c r="F519" s="56" t="s">
        <v>37</v>
      </c>
      <c r="G519" s="84">
        <v>50</v>
      </c>
      <c r="H519" s="57">
        <f t="shared" si="7"/>
        <v>4644.5705357142851</v>
      </c>
      <c r="I519" s="165">
        <v>232228.52678571426</v>
      </c>
      <c r="J519" s="57" t="s">
        <v>312</v>
      </c>
      <c r="K519" s="57" t="s">
        <v>32</v>
      </c>
      <c r="L519" s="179"/>
    </row>
    <row r="520" spans="1:13" s="40" customFormat="1" ht="45" x14ac:dyDescent="0.2">
      <c r="A520" s="110">
        <v>13</v>
      </c>
      <c r="B520" s="101" t="s">
        <v>538</v>
      </c>
      <c r="C520" s="55" t="s">
        <v>173</v>
      </c>
      <c r="D520" s="55" t="s">
        <v>83</v>
      </c>
      <c r="E520" s="56" t="s">
        <v>26</v>
      </c>
      <c r="F520" s="56" t="s">
        <v>37</v>
      </c>
      <c r="G520" s="84">
        <v>1</v>
      </c>
      <c r="H520" s="57">
        <f t="shared" si="7"/>
        <v>863035.71428571432</v>
      </c>
      <c r="I520" s="165">
        <v>863035.71428571432</v>
      </c>
      <c r="J520" s="57" t="s">
        <v>312</v>
      </c>
      <c r="K520" s="57" t="s">
        <v>32</v>
      </c>
      <c r="L520" s="179"/>
    </row>
    <row r="521" spans="1:13" s="40" customFormat="1" ht="45" x14ac:dyDescent="0.2">
      <c r="A521" s="110">
        <v>14</v>
      </c>
      <c r="B521" s="101" t="s">
        <v>539</v>
      </c>
      <c r="C521" s="55" t="s">
        <v>173</v>
      </c>
      <c r="D521" s="55" t="s">
        <v>83</v>
      </c>
      <c r="E521" s="56" t="s">
        <v>26</v>
      </c>
      <c r="F521" s="56" t="s">
        <v>37</v>
      </c>
      <c r="G521" s="84">
        <v>1</v>
      </c>
      <c r="H521" s="57">
        <f t="shared" si="7"/>
        <v>145805.166</v>
      </c>
      <c r="I521" s="165">
        <v>145805.166</v>
      </c>
      <c r="J521" s="57" t="s">
        <v>312</v>
      </c>
      <c r="K521" s="57" t="s">
        <v>32</v>
      </c>
      <c r="L521" s="179"/>
    </row>
    <row r="522" spans="1:13" s="40" customFormat="1" ht="45" x14ac:dyDescent="0.2">
      <c r="A522" s="110">
        <v>15</v>
      </c>
      <c r="B522" s="101" t="s">
        <v>540</v>
      </c>
      <c r="C522" s="55" t="s">
        <v>173</v>
      </c>
      <c r="D522" s="55" t="s">
        <v>83</v>
      </c>
      <c r="E522" s="56" t="s">
        <v>26</v>
      </c>
      <c r="F522" s="56" t="s">
        <v>37</v>
      </c>
      <c r="G522" s="84">
        <v>1</v>
      </c>
      <c r="H522" s="57">
        <f t="shared" ref="H522:H586" si="8">I522/G522</f>
        <v>174313.42200000002</v>
      </c>
      <c r="I522" s="165">
        <v>174313.42200000002</v>
      </c>
      <c r="J522" s="57" t="s">
        <v>312</v>
      </c>
      <c r="K522" s="57" t="s">
        <v>32</v>
      </c>
      <c r="L522" s="179"/>
    </row>
    <row r="523" spans="1:13" s="40" customFormat="1" ht="45" x14ac:dyDescent="0.2">
      <c r="A523" s="110">
        <v>16</v>
      </c>
      <c r="B523" s="101" t="s">
        <v>541</v>
      </c>
      <c r="C523" s="55" t="s">
        <v>173</v>
      </c>
      <c r="D523" s="55" t="s">
        <v>83</v>
      </c>
      <c r="E523" s="56" t="s">
        <v>26</v>
      </c>
      <c r="F523" s="56" t="s">
        <v>37</v>
      </c>
      <c r="G523" s="84">
        <v>1</v>
      </c>
      <c r="H523" s="57">
        <f t="shared" si="8"/>
        <v>115326.12000000001</v>
      </c>
      <c r="I523" s="165">
        <v>115326.12000000001</v>
      </c>
      <c r="J523" s="57" t="s">
        <v>312</v>
      </c>
      <c r="K523" s="57" t="s">
        <v>32</v>
      </c>
      <c r="L523" s="179"/>
    </row>
    <row r="524" spans="1:13" s="40" customFormat="1" ht="45" x14ac:dyDescent="0.2">
      <c r="A524" s="110">
        <v>17</v>
      </c>
      <c r="B524" s="101" t="s">
        <v>542</v>
      </c>
      <c r="C524" s="55" t="s">
        <v>173</v>
      </c>
      <c r="D524" s="55" t="s">
        <v>83</v>
      </c>
      <c r="E524" s="56" t="s">
        <v>26</v>
      </c>
      <c r="F524" s="56" t="s">
        <v>37</v>
      </c>
      <c r="G524" s="84">
        <v>5</v>
      </c>
      <c r="H524" s="57">
        <f t="shared" si="8"/>
        <v>95800.800000000017</v>
      </c>
      <c r="I524" s="165">
        <v>479004.00000000006</v>
      </c>
      <c r="J524" s="57" t="s">
        <v>312</v>
      </c>
      <c r="K524" s="57" t="s">
        <v>32</v>
      </c>
      <c r="L524" s="179"/>
    </row>
    <row r="525" spans="1:13" s="40" customFormat="1" ht="45" x14ac:dyDescent="0.2">
      <c r="A525" s="110">
        <v>18</v>
      </c>
      <c r="B525" s="101" t="s">
        <v>543</v>
      </c>
      <c r="C525" s="55" t="s">
        <v>173</v>
      </c>
      <c r="D525" s="55" t="s">
        <v>83</v>
      </c>
      <c r="E525" s="56" t="s">
        <v>26</v>
      </c>
      <c r="F525" s="56" t="s">
        <v>37</v>
      </c>
      <c r="G525" s="84">
        <v>5</v>
      </c>
      <c r="H525" s="57">
        <f t="shared" si="8"/>
        <v>109548</v>
      </c>
      <c r="I525" s="165">
        <v>547740</v>
      </c>
      <c r="J525" s="57" t="s">
        <v>312</v>
      </c>
      <c r="K525" s="57" t="s">
        <v>32</v>
      </c>
      <c r="L525" s="179"/>
    </row>
    <row r="526" spans="1:13" s="40" customFormat="1" ht="45" x14ac:dyDescent="0.2">
      <c r="A526" s="110">
        <v>19</v>
      </c>
      <c r="B526" s="101" t="s">
        <v>544</v>
      </c>
      <c r="C526" s="55" t="s">
        <v>173</v>
      </c>
      <c r="D526" s="55" t="s">
        <v>83</v>
      </c>
      <c r="E526" s="56" t="s">
        <v>26</v>
      </c>
      <c r="F526" s="56" t="s">
        <v>37</v>
      </c>
      <c r="G526" s="84">
        <v>4</v>
      </c>
      <c r="H526" s="57">
        <f t="shared" si="8"/>
        <v>11620.68</v>
      </c>
      <c r="I526" s="165">
        <v>46482.720000000001</v>
      </c>
      <c r="J526" s="57" t="s">
        <v>312</v>
      </c>
      <c r="K526" s="57" t="s">
        <v>32</v>
      </c>
      <c r="L526" s="179"/>
    </row>
    <row r="527" spans="1:13" s="40" customFormat="1" ht="45" x14ac:dyDescent="0.2">
      <c r="A527" s="110">
        <v>20</v>
      </c>
      <c r="B527" s="101" t="s">
        <v>545</v>
      </c>
      <c r="C527" s="55" t="s">
        <v>173</v>
      </c>
      <c r="D527" s="55" t="s">
        <v>83</v>
      </c>
      <c r="E527" s="56" t="s">
        <v>26</v>
      </c>
      <c r="F527" s="56" t="s">
        <v>37</v>
      </c>
      <c r="G527" s="84">
        <v>1</v>
      </c>
      <c r="H527" s="57">
        <f t="shared" si="8"/>
        <v>24598.896000000001</v>
      </c>
      <c r="I527" s="165">
        <v>24598.896000000001</v>
      </c>
      <c r="J527" s="57" t="s">
        <v>312</v>
      </c>
      <c r="K527" s="57" t="s">
        <v>32</v>
      </c>
      <c r="L527" s="179"/>
    </row>
    <row r="528" spans="1:13" s="40" customFormat="1" x14ac:dyDescent="0.2">
      <c r="A528" s="175" t="s">
        <v>546</v>
      </c>
      <c r="B528" s="175"/>
      <c r="C528" s="175"/>
      <c r="D528" s="175"/>
      <c r="E528" s="175"/>
      <c r="F528" s="175"/>
      <c r="G528" s="175"/>
      <c r="H528" s="175"/>
      <c r="I528" s="182">
        <f>SUM(I529:I531)</f>
        <v>1186434.3749999998</v>
      </c>
      <c r="J528" s="175"/>
      <c r="K528" s="175"/>
      <c r="L528" s="179"/>
      <c r="M528" s="177"/>
    </row>
    <row r="529" spans="1:13" s="40" customFormat="1" ht="45" x14ac:dyDescent="0.2">
      <c r="A529" s="110">
        <v>1</v>
      </c>
      <c r="B529" s="101" t="s">
        <v>547</v>
      </c>
      <c r="C529" s="55" t="s">
        <v>173</v>
      </c>
      <c r="D529" s="55" t="s">
        <v>83</v>
      </c>
      <c r="E529" s="56" t="s">
        <v>26</v>
      </c>
      <c r="F529" s="56" t="s">
        <v>37</v>
      </c>
      <c r="G529" s="102">
        <v>2</v>
      </c>
      <c r="H529" s="57">
        <f t="shared" si="8"/>
        <v>136167.85714285713</v>
      </c>
      <c r="I529" s="165">
        <v>272335.71428571426</v>
      </c>
      <c r="J529" s="57" t="s">
        <v>174</v>
      </c>
      <c r="K529" s="57" t="s">
        <v>32</v>
      </c>
      <c r="L529" s="179"/>
    </row>
    <row r="530" spans="1:13" s="40" customFormat="1" ht="23.25" customHeight="1" x14ac:dyDescent="0.2">
      <c r="A530" s="110">
        <v>2</v>
      </c>
      <c r="B530" s="101" t="s">
        <v>548</v>
      </c>
      <c r="C530" s="55" t="s">
        <v>173</v>
      </c>
      <c r="D530" s="55" t="s">
        <v>83</v>
      </c>
      <c r="E530" s="56" t="s">
        <v>26</v>
      </c>
      <c r="F530" s="56" t="s">
        <v>37</v>
      </c>
      <c r="G530" s="102">
        <v>1</v>
      </c>
      <c r="H530" s="57">
        <f t="shared" si="8"/>
        <v>716559.37499999988</v>
      </c>
      <c r="I530" s="165">
        <v>716559.37499999988</v>
      </c>
      <c r="J530" s="57" t="s">
        <v>174</v>
      </c>
      <c r="K530" s="57" t="s">
        <v>32</v>
      </c>
      <c r="L530" s="179"/>
    </row>
    <row r="531" spans="1:13" s="40" customFormat="1" ht="45" x14ac:dyDescent="0.2">
      <c r="A531" s="115">
        <v>3</v>
      </c>
      <c r="B531" s="116" t="s">
        <v>549</v>
      </c>
      <c r="C531" s="55" t="s">
        <v>173</v>
      </c>
      <c r="D531" s="55" t="s">
        <v>83</v>
      </c>
      <c r="E531" s="56" t="s">
        <v>26</v>
      </c>
      <c r="F531" s="56" t="s">
        <v>37</v>
      </c>
      <c r="G531" s="95">
        <v>1</v>
      </c>
      <c r="H531" s="57">
        <f t="shared" si="8"/>
        <v>197539.28571428571</v>
      </c>
      <c r="I531" s="165">
        <v>197539.28571428571</v>
      </c>
      <c r="J531" s="57" t="s">
        <v>174</v>
      </c>
      <c r="K531" s="57" t="s">
        <v>32</v>
      </c>
      <c r="L531" s="179"/>
    </row>
    <row r="532" spans="1:13" s="40" customFormat="1" x14ac:dyDescent="0.2">
      <c r="A532" s="175" t="s">
        <v>550</v>
      </c>
      <c r="B532" s="175"/>
      <c r="C532" s="175"/>
      <c r="D532" s="175"/>
      <c r="E532" s="175"/>
      <c r="F532" s="175"/>
      <c r="G532" s="175"/>
      <c r="H532" s="175"/>
      <c r="I532" s="182">
        <f>SUM(I533:I535)</f>
        <v>1336986.1607142854</v>
      </c>
      <c r="J532" s="175"/>
      <c r="K532" s="175"/>
      <c r="L532" s="179"/>
      <c r="M532" s="177"/>
    </row>
    <row r="533" spans="1:13" s="40" customFormat="1" ht="45" x14ac:dyDescent="0.2">
      <c r="A533" s="110">
        <v>1</v>
      </c>
      <c r="B533" s="101" t="s">
        <v>551</v>
      </c>
      <c r="C533" s="55" t="s">
        <v>173</v>
      </c>
      <c r="D533" s="55" t="s">
        <v>83</v>
      </c>
      <c r="E533" s="56" t="s">
        <v>26</v>
      </c>
      <c r="F533" s="56" t="s">
        <v>37</v>
      </c>
      <c r="G533" s="84">
        <v>10</v>
      </c>
      <c r="H533" s="57">
        <f t="shared" si="8"/>
        <v>671.24999999999989</v>
      </c>
      <c r="I533" s="165">
        <v>6712.4999999999991</v>
      </c>
      <c r="J533" s="57" t="s">
        <v>174</v>
      </c>
      <c r="K533" s="57" t="s">
        <v>32</v>
      </c>
      <c r="L533" s="179"/>
    </row>
    <row r="534" spans="1:13" s="40" customFormat="1" ht="45" x14ac:dyDescent="0.2">
      <c r="A534" s="110">
        <v>2</v>
      </c>
      <c r="B534" s="101" t="s">
        <v>552</v>
      </c>
      <c r="C534" s="55" t="s">
        <v>173</v>
      </c>
      <c r="D534" s="55" t="s">
        <v>83</v>
      </c>
      <c r="E534" s="56" t="s">
        <v>26</v>
      </c>
      <c r="F534" s="56" t="s">
        <v>37</v>
      </c>
      <c r="G534" s="84">
        <v>1</v>
      </c>
      <c r="H534" s="57">
        <f t="shared" si="8"/>
        <v>716559.37499999988</v>
      </c>
      <c r="I534" s="165">
        <v>716559.37499999988</v>
      </c>
      <c r="J534" s="57" t="s">
        <v>174</v>
      </c>
      <c r="K534" s="57" t="s">
        <v>32</v>
      </c>
      <c r="L534" s="179"/>
    </row>
    <row r="535" spans="1:13" s="40" customFormat="1" ht="45" x14ac:dyDescent="0.2">
      <c r="A535" s="115">
        <v>3</v>
      </c>
      <c r="B535" s="101" t="s">
        <v>553</v>
      </c>
      <c r="C535" s="55" t="s">
        <v>173</v>
      </c>
      <c r="D535" s="55" t="s">
        <v>83</v>
      </c>
      <c r="E535" s="56" t="s">
        <v>26</v>
      </c>
      <c r="F535" s="56" t="s">
        <v>37</v>
      </c>
      <c r="G535" s="84">
        <v>1</v>
      </c>
      <c r="H535" s="57">
        <f t="shared" si="8"/>
        <v>613714.28571428568</v>
      </c>
      <c r="I535" s="165">
        <v>613714.28571428568</v>
      </c>
      <c r="J535" s="57" t="s">
        <v>174</v>
      </c>
      <c r="K535" s="57" t="s">
        <v>32</v>
      </c>
      <c r="L535" s="179"/>
    </row>
    <row r="536" spans="1:13" s="40" customFormat="1" x14ac:dyDescent="0.2">
      <c r="A536" s="175" t="s">
        <v>554</v>
      </c>
      <c r="B536" s="175"/>
      <c r="C536" s="175"/>
      <c r="D536" s="175"/>
      <c r="E536" s="175"/>
      <c r="F536" s="175"/>
      <c r="G536" s="175"/>
      <c r="H536" s="175"/>
      <c r="I536" s="182">
        <f>I537</f>
        <v>1746208.9285714286</v>
      </c>
      <c r="J536" s="175"/>
      <c r="K536" s="175"/>
      <c r="L536" s="179"/>
      <c r="M536" s="177"/>
    </row>
    <row r="537" spans="1:13" s="40" customFormat="1" ht="45" x14ac:dyDescent="0.2">
      <c r="A537" s="110">
        <v>1</v>
      </c>
      <c r="B537" s="117" t="s">
        <v>555</v>
      </c>
      <c r="C537" s="55" t="s">
        <v>173</v>
      </c>
      <c r="D537" s="55" t="s">
        <v>83</v>
      </c>
      <c r="E537" s="56" t="s">
        <v>26</v>
      </c>
      <c r="F537" s="56" t="s">
        <v>37</v>
      </c>
      <c r="G537" s="102">
        <v>1</v>
      </c>
      <c r="H537" s="57">
        <f t="shared" si="8"/>
        <v>1746208.9285714286</v>
      </c>
      <c r="I537" s="165">
        <v>1746208.9285714286</v>
      </c>
      <c r="J537" s="57" t="s">
        <v>174</v>
      </c>
      <c r="K537" s="57" t="s">
        <v>32</v>
      </c>
      <c r="L537" s="179"/>
    </row>
    <row r="538" spans="1:13" s="40" customFormat="1" ht="21" customHeight="1" x14ac:dyDescent="0.2">
      <c r="A538" s="175" t="s">
        <v>556</v>
      </c>
      <c r="B538" s="175"/>
      <c r="C538" s="175"/>
      <c r="D538" s="175"/>
      <c r="E538" s="175"/>
      <c r="F538" s="175"/>
      <c r="G538" s="175"/>
      <c r="H538" s="175"/>
      <c r="I538" s="182">
        <f>SUM(I539:I540)</f>
        <v>451990.98214285716</v>
      </c>
      <c r="J538" s="175"/>
      <c r="K538" s="175"/>
      <c r="L538" s="179"/>
      <c r="M538" s="177"/>
    </row>
    <row r="539" spans="1:13" s="40" customFormat="1" ht="45" x14ac:dyDescent="0.2">
      <c r="A539" s="110">
        <v>1</v>
      </c>
      <c r="B539" s="117" t="s">
        <v>557</v>
      </c>
      <c r="C539" s="55" t="s">
        <v>173</v>
      </c>
      <c r="D539" s="55" t="s">
        <v>83</v>
      </c>
      <c r="E539" s="56" t="s">
        <v>26</v>
      </c>
      <c r="F539" s="56" t="s">
        <v>37</v>
      </c>
      <c r="G539" s="84">
        <v>100</v>
      </c>
      <c r="H539" s="57">
        <f t="shared" si="8"/>
        <v>2212.4879464285714</v>
      </c>
      <c r="I539" s="165">
        <v>221248.79464285713</v>
      </c>
      <c r="J539" s="57" t="s">
        <v>174</v>
      </c>
      <c r="K539" s="57" t="s">
        <v>32</v>
      </c>
      <c r="L539" s="179"/>
    </row>
    <row r="540" spans="1:13" s="40" customFormat="1" ht="45" x14ac:dyDescent="0.2">
      <c r="A540" s="110">
        <v>2</v>
      </c>
      <c r="B540" s="117" t="s">
        <v>558</v>
      </c>
      <c r="C540" s="55" t="s">
        <v>173</v>
      </c>
      <c r="D540" s="55" t="s">
        <v>83</v>
      </c>
      <c r="E540" s="56" t="s">
        <v>26</v>
      </c>
      <c r="F540" s="56" t="s">
        <v>37</v>
      </c>
      <c r="G540" s="84">
        <v>100</v>
      </c>
      <c r="H540" s="57">
        <f t="shared" si="8"/>
        <v>2307.421875</v>
      </c>
      <c r="I540" s="165">
        <v>230742.1875</v>
      </c>
      <c r="J540" s="57" t="s">
        <v>174</v>
      </c>
      <c r="K540" s="57" t="s">
        <v>32</v>
      </c>
      <c r="L540" s="179"/>
    </row>
    <row r="541" spans="1:13" s="40" customFormat="1" x14ac:dyDescent="0.2">
      <c r="A541" s="175" t="s">
        <v>559</v>
      </c>
      <c r="B541" s="175"/>
      <c r="C541" s="175"/>
      <c r="D541" s="175"/>
      <c r="E541" s="175"/>
      <c r="F541" s="175"/>
      <c r="G541" s="175"/>
      <c r="H541" s="175"/>
      <c r="I541" s="182">
        <f>SUM(I542:I551)</f>
        <v>3750105.9375</v>
      </c>
      <c r="J541" s="175"/>
      <c r="K541" s="175"/>
      <c r="L541" s="179"/>
      <c r="M541" s="177"/>
    </row>
    <row r="542" spans="1:13" s="40" customFormat="1" ht="45" x14ac:dyDescent="0.2">
      <c r="A542" s="110">
        <v>1</v>
      </c>
      <c r="B542" s="117" t="s">
        <v>560</v>
      </c>
      <c r="C542" s="55" t="s">
        <v>173</v>
      </c>
      <c r="D542" s="55" t="s">
        <v>83</v>
      </c>
      <c r="E542" s="56" t="s">
        <v>26</v>
      </c>
      <c r="F542" s="56" t="s">
        <v>37</v>
      </c>
      <c r="G542" s="57">
        <v>3</v>
      </c>
      <c r="H542" s="57">
        <f t="shared" si="8"/>
        <v>93807.1875</v>
      </c>
      <c r="I542" s="165">
        <v>281421.5625</v>
      </c>
      <c r="J542" s="57" t="s">
        <v>174</v>
      </c>
      <c r="K542" s="57" t="s">
        <v>32</v>
      </c>
      <c r="L542" s="179"/>
    </row>
    <row r="543" spans="1:13" s="40" customFormat="1" ht="45" x14ac:dyDescent="0.2">
      <c r="A543" s="110">
        <v>2</v>
      </c>
      <c r="B543" s="117" t="s">
        <v>561</v>
      </c>
      <c r="C543" s="55" t="s">
        <v>173</v>
      </c>
      <c r="D543" s="55" t="s">
        <v>83</v>
      </c>
      <c r="E543" s="56" t="s">
        <v>26</v>
      </c>
      <c r="F543" s="56" t="s">
        <v>37</v>
      </c>
      <c r="G543" s="57">
        <v>2</v>
      </c>
      <c r="H543" s="57">
        <f t="shared" si="8"/>
        <v>32723.437499999996</v>
      </c>
      <c r="I543" s="165">
        <v>65446.874999999993</v>
      </c>
      <c r="J543" s="57" t="s">
        <v>174</v>
      </c>
      <c r="K543" s="57" t="s">
        <v>32</v>
      </c>
      <c r="L543" s="179"/>
    </row>
    <row r="544" spans="1:13" s="40" customFormat="1" ht="45" x14ac:dyDescent="0.2">
      <c r="A544" s="110">
        <v>3</v>
      </c>
      <c r="B544" s="117" t="s">
        <v>562</v>
      </c>
      <c r="C544" s="55" t="s">
        <v>173</v>
      </c>
      <c r="D544" s="55" t="s">
        <v>83</v>
      </c>
      <c r="E544" s="56" t="s">
        <v>26</v>
      </c>
      <c r="F544" s="56" t="s">
        <v>37</v>
      </c>
      <c r="G544" s="57">
        <v>2</v>
      </c>
      <c r="H544" s="57">
        <f t="shared" si="8"/>
        <v>117804.37499999999</v>
      </c>
      <c r="I544" s="165">
        <v>235608.74999999997</v>
      </c>
      <c r="J544" s="57" t="s">
        <v>174</v>
      </c>
      <c r="K544" s="57" t="s">
        <v>32</v>
      </c>
      <c r="L544" s="179"/>
    </row>
    <row r="545" spans="1:13" s="40" customFormat="1" ht="45" x14ac:dyDescent="0.2">
      <c r="A545" s="110">
        <v>4</v>
      </c>
      <c r="B545" s="117" t="s">
        <v>563</v>
      </c>
      <c r="C545" s="55" t="s">
        <v>173</v>
      </c>
      <c r="D545" s="55" t="s">
        <v>83</v>
      </c>
      <c r="E545" s="56" t="s">
        <v>26</v>
      </c>
      <c r="F545" s="56" t="s">
        <v>37</v>
      </c>
      <c r="G545" s="57">
        <v>2</v>
      </c>
      <c r="H545" s="57">
        <f t="shared" si="8"/>
        <v>93807.187499999985</v>
      </c>
      <c r="I545" s="165">
        <v>187614.37499999997</v>
      </c>
      <c r="J545" s="57" t="s">
        <v>174</v>
      </c>
      <c r="K545" s="57" t="s">
        <v>32</v>
      </c>
      <c r="L545" s="179"/>
    </row>
    <row r="546" spans="1:13" s="40" customFormat="1" ht="45" x14ac:dyDescent="0.2">
      <c r="A546" s="110">
        <v>5</v>
      </c>
      <c r="B546" s="117" t="s">
        <v>564</v>
      </c>
      <c r="C546" s="55" t="s">
        <v>173</v>
      </c>
      <c r="D546" s="55" t="s">
        <v>83</v>
      </c>
      <c r="E546" s="56" t="s">
        <v>26</v>
      </c>
      <c r="F546" s="56" t="s">
        <v>37</v>
      </c>
      <c r="G546" s="57">
        <v>2</v>
      </c>
      <c r="H546" s="57">
        <f t="shared" si="8"/>
        <v>23997.1875</v>
      </c>
      <c r="I546" s="165">
        <v>47994.375</v>
      </c>
      <c r="J546" s="57" t="s">
        <v>174</v>
      </c>
      <c r="K546" s="57" t="s">
        <v>32</v>
      </c>
      <c r="L546" s="179"/>
    </row>
    <row r="547" spans="1:13" s="40" customFormat="1" ht="45" x14ac:dyDescent="0.2">
      <c r="A547" s="110">
        <v>6</v>
      </c>
      <c r="B547" s="117" t="s">
        <v>560</v>
      </c>
      <c r="C547" s="55" t="s">
        <v>173</v>
      </c>
      <c r="D547" s="55" t="s">
        <v>83</v>
      </c>
      <c r="E547" s="56" t="s">
        <v>26</v>
      </c>
      <c r="F547" s="56" t="s">
        <v>37</v>
      </c>
      <c r="G547" s="57">
        <v>14</v>
      </c>
      <c r="H547" s="57">
        <f t="shared" si="8"/>
        <v>93807.187499999985</v>
      </c>
      <c r="I547" s="165">
        <v>1313300.6249999998</v>
      </c>
      <c r="J547" s="57" t="s">
        <v>174</v>
      </c>
      <c r="K547" s="57" t="s">
        <v>32</v>
      </c>
      <c r="L547" s="179"/>
    </row>
    <row r="548" spans="1:13" s="40" customFormat="1" ht="45" x14ac:dyDescent="0.2">
      <c r="A548" s="110">
        <v>7</v>
      </c>
      <c r="B548" s="117" t="s">
        <v>561</v>
      </c>
      <c r="C548" s="55" t="s">
        <v>173</v>
      </c>
      <c r="D548" s="55" t="s">
        <v>83</v>
      </c>
      <c r="E548" s="56" t="s">
        <v>26</v>
      </c>
      <c r="F548" s="56" t="s">
        <v>37</v>
      </c>
      <c r="G548" s="57">
        <v>2</v>
      </c>
      <c r="H548" s="57">
        <f t="shared" si="8"/>
        <v>34904.999999999993</v>
      </c>
      <c r="I548" s="165">
        <v>69809.999999999985</v>
      </c>
      <c r="J548" s="57" t="s">
        <v>174</v>
      </c>
      <c r="K548" s="57" t="s">
        <v>32</v>
      </c>
      <c r="L548" s="179"/>
    </row>
    <row r="549" spans="1:13" s="40" customFormat="1" ht="45" x14ac:dyDescent="0.2">
      <c r="A549" s="110">
        <v>8</v>
      </c>
      <c r="B549" s="117" t="s">
        <v>565</v>
      </c>
      <c r="C549" s="55" t="s">
        <v>173</v>
      </c>
      <c r="D549" s="55" t="s">
        <v>83</v>
      </c>
      <c r="E549" s="56" t="s">
        <v>26</v>
      </c>
      <c r="F549" s="56" t="s">
        <v>37</v>
      </c>
      <c r="G549" s="57">
        <v>6</v>
      </c>
      <c r="H549" s="57">
        <f t="shared" si="8"/>
        <v>133075.3125</v>
      </c>
      <c r="I549" s="165">
        <v>798451.875</v>
      </c>
      <c r="J549" s="57" t="s">
        <v>174</v>
      </c>
      <c r="K549" s="57" t="s">
        <v>32</v>
      </c>
      <c r="L549" s="179"/>
    </row>
    <row r="550" spans="1:13" s="40" customFormat="1" ht="45" x14ac:dyDescent="0.2">
      <c r="A550" s="110">
        <v>9</v>
      </c>
      <c r="B550" s="117" t="s">
        <v>563</v>
      </c>
      <c r="C550" s="55" t="s">
        <v>173</v>
      </c>
      <c r="D550" s="55" t="s">
        <v>83</v>
      </c>
      <c r="E550" s="56" t="s">
        <v>26</v>
      </c>
      <c r="F550" s="56" t="s">
        <v>37</v>
      </c>
      <c r="G550" s="57">
        <v>2</v>
      </c>
      <c r="H550" s="57">
        <f t="shared" si="8"/>
        <v>148346.25</v>
      </c>
      <c r="I550" s="165">
        <v>296692.5</v>
      </c>
      <c r="J550" s="57" t="s">
        <v>174</v>
      </c>
      <c r="K550" s="57" t="s">
        <v>32</v>
      </c>
      <c r="L550" s="179"/>
    </row>
    <row r="551" spans="1:13" s="40" customFormat="1" ht="45" x14ac:dyDescent="0.2">
      <c r="A551" s="110">
        <v>10</v>
      </c>
      <c r="B551" s="118" t="s">
        <v>566</v>
      </c>
      <c r="C551" s="55" t="s">
        <v>173</v>
      </c>
      <c r="D551" s="55" t="s">
        <v>83</v>
      </c>
      <c r="E551" s="56" t="s">
        <v>26</v>
      </c>
      <c r="F551" s="56" t="s">
        <v>37</v>
      </c>
      <c r="G551" s="57">
        <v>2</v>
      </c>
      <c r="H551" s="57">
        <f t="shared" si="8"/>
        <v>226882.49999999997</v>
      </c>
      <c r="I551" s="165">
        <v>453764.99999999994</v>
      </c>
      <c r="J551" s="57" t="s">
        <v>174</v>
      </c>
      <c r="K551" s="57" t="s">
        <v>32</v>
      </c>
      <c r="L551" s="179"/>
    </row>
    <row r="552" spans="1:13" s="40" customFormat="1" x14ac:dyDescent="0.2">
      <c r="A552" s="175" t="s">
        <v>598</v>
      </c>
      <c r="B552" s="175"/>
      <c r="C552" s="175"/>
      <c r="D552" s="175"/>
      <c r="E552" s="175"/>
      <c r="F552" s="175"/>
      <c r="G552" s="175"/>
      <c r="H552" s="175"/>
      <c r="I552" s="182">
        <f>SUM(I553:I583)</f>
        <v>476112.8303571429</v>
      </c>
      <c r="J552" s="175"/>
      <c r="K552" s="175"/>
      <c r="L552" s="179"/>
      <c r="M552" s="177"/>
    </row>
    <row r="553" spans="1:13" s="40" customFormat="1" ht="45" x14ac:dyDescent="0.2">
      <c r="A553" s="110">
        <v>1</v>
      </c>
      <c r="B553" s="117" t="s">
        <v>567</v>
      </c>
      <c r="C553" s="55" t="s">
        <v>173</v>
      </c>
      <c r="D553" s="55" t="s">
        <v>83</v>
      </c>
      <c r="E553" s="56" t="s">
        <v>26</v>
      </c>
      <c r="F553" s="56" t="s">
        <v>37</v>
      </c>
      <c r="G553" s="84">
        <v>5</v>
      </c>
      <c r="H553" s="57">
        <f t="shared" si="8"/>
        <v>1639.7678571428573</v>
      </c>
      <c r="I553" s="165">
        <v>8198.8392857142862</v>
      </c>
      <c r="J553" s="57" t="s">
        <v>174</v>
      </c>
      <c r="K553" s="57" t="s">
        <v>32</v>
      </c>
      <c r="L553" s="179"/>
    </row>
    <row r="554" spans="1:13" s="40" customFormat="1" ht="45" x14ac:dyDescent="0.2">
      <c r="A554" s="110">
        <v>2</v>
      </c>
      <c r="B554" s="117" t="s">
        <v>568</v>
      </c>
      <c r="C554" s="55" t="s">
        <v>173</v>
      </c>
      <c r="D554" s="55" t="s">
        <v>83</v>
      </c>
      <c r="E554" s="56" t="s">
        <v>26</v>
      </c>
      <c r="F554" s="56" t="s">
        <v>37</v>
      </c>
      <c r="G554" s="84">
        <v>5</v>
      </c>
      <c r="H554" s="57">
        <f t="shared" si="8"/>
        <v>2263.0714285714284</v>
      </c>
      <c r="I554" s="165">
        <v>11315.357142857141</v>
      </c>
      <c r="J554" s="57" t="s">
        <v>174</v>
      </c>
      <c r="K554" s="57" t="s">
        <v>32</v>
      </c>
      <c r="L554" s="179"/>
    </row>
    <row r="555" spans="1:13" s="40" customFormat="1" ht="45" x14ac:dyDescent="0.2">
      <c r="A555" s="110">
        <v>3</v>
      </c>
      <c r="B555" s="117" t="s">
        <v>569</v>
      </c>
      <c r="C555" s="55" t="s">
        <v>173</v>
      </c>
      <c r="D555" s="55" t="s">
        <v>83</v>
      </c>
      <c r="E555" s="56" t="s">
        <v>26</v>
      </c>
      <c r="F555" s="56" t="s">
        <v>37</v>
      </c>
      <c r="G555" s="84">
        <v>5</v>
      </c>
      <c r="H555" s="57">
        <f t="shared" si="8"/>
        <v>31088.464285714283</v>
      </c>
      <c r="I555" s="165">
        <v>155442.32142857142</v>
      </c>
      <c r="J555" s="57" t="s">
        <v>174</v>
      </c>
      <c r="K555" s="57" t="s">
        <v>32</v>
      </c>
      <c r="L555" s="179"/>
    </row>
    <row r="556" spans="1:13" s="40" customFormat="1" ht="45" x14ac:dyDescent="0.2">
      <c r="A556" s="110">
        <v>4</v>
      </c>
      <c r="B556" s="117" t="s">
        <v>570</v>
      </c>
      <c r="C556" s="55" t="s">
        <v>173</v>
      </c>
      <c r="D556" s="55" t="s">
        <v>83</v>
      </c>
      <c r="E556" s="56" t="s">
        <v>26</v>
      </c>
      <c r="F556" s="56" t="s">
        <v>37</v>
      </c>
      <c r="G556" s="84">
        <v>10</v>
      </c>
      <c r="H556" s="57">
        <f t="shared" si="8"/>
        <v>6779.625</v>
      </c>
      <c r="I556" s="165">
        <v>67796.25</v>
      </c>
      <c r="J556" s="57" t="s">
        <v>174</v>
      </c>
      <c r="K556" s="57" t="s">
        <v>32</v>
      </c>
      <c r="L556" s="179"/>
    </row>
    <row r="557" spans="1:13" s="40" customFormat="1" ht="45" x14ac:dyDescent="0.2">
      <c r="A557" s="110">
        <v>5</v>
      </c>
      <c r="B557" s="117" t="s">
        <v>571</v>
      </c>
      <c r="C557" s="55" t="s">
        <v>173</v>
      </c>
      <c r="D557" s="55" t="s">
        <v>83</v>
      </c>
      <c r="E557" s="56" t="s">
        <v>26</v>
      </c>
      <c r="F557" s="56" t="s">
        <v>37</v>
      </c>
      <c r="G557" s="84">
        <v>2</v>
      </c>
      <c r="H557" s="57">
        <f t="shared" si="8"/>
        <v>8965.9821428571413</v>
      </c>
      <c r="I557" s="165">
        <v>17931.964285714283</v>
      </c>
      <c r="J557" s="57" t="s">
        <v>174</v>
      </c>
      <c r="K557" s="57" t="s">
        <v>32</v>
      </c>
      <c r="L557" s="179"/>
    </row>
    <row r="558" spans="1:13" s="40" customFormat="1" ht="45" x14ac:dyDescent="0.2">
      <c r="A558" s="110">
        <v>6</v>
      </c>
      <c r="B558" s="117" t="s">
        <v>572</v>
      </c>
      <c r="C558" s="55" t="s">
        <v>173</v>
      </c>
      <c r="D558" s="55" t="s">
        <v>83</v>
      </c>
      <c r="E558" s="56" t="s">
        <v>26</v>
      </c>
      <c r="F558" s="56" t="s">
        <v>37</v>
      </c>
      <c r="G558" s="84">
        <v>2</v>
      </c>
      <c r="H558" s="57">
        <f t="shared" si="8"/>
        <v>14383.928571428571</v>
      </c>
      <c r="I558" s="165">
        <v>28767.857142857141</v>
      </c>
      <c r="J558" s="57" t="s">
        <v>174</v>
      </c>
      <c r="K558" s="57" t="s">
        <v>32</v>
      </c>
      <c r="L558" s="179"/>
    </row>
    <row r="559" spans="1:13" s="40" customFormat="1" ht="45" x14ac:dyDescent="0.2">
      <c r="A559" s="110">
        <v>7</v>
      </c>
      <c r="B559" s="117" t="s">
        <v>573</v>
      </c>
      <c r="C559" s="55" t="s">
        <v>173</v>
      </c>
      <c r="D559" s="55" t="s">
        <v>83</v>
      </c>
      <c r="E559" s="56" t="s">
        <v>26</v>
      </c>
      <c r="F559" s="56" t="s">
        <v>37</v>
      </c>
      <c r="G559" s="84">
        <v>2</v>
      </c>
      <c r="H559" s="57">
        <f t="shared" si="8"/>
        <v>18958.017857142859</v>
      </c>
      <c r="I559" s="165">
        <v>37916.035714285717</v>
      </c>
      <c r="J559" s="57" t="s">
        <v>174</v>
      </c>
      <c r="K559" s="57" t="s">
        <v>32</v>
      </c>
      <c r="L559" s="179"/>
    </row>
    <row r="560" spans="1:13" s="40" customFormat="1" ht="45" x14ac:dyDescent="0.2">
      <c r="A560" s="110">
        <v>8</v>
      </c>
      <c r="B560" s="117" t="s">
        <v>574</v>
      </c>
      <c r="C560" s="55" t="s">
        <v>173</v>
      </c>
      <c r="D560" s="55" t="s">
        <v>83</v>
      </c>
      <c r="E560" s="56" t="s">
        <v>26</v>
      </c>
      <c r="F560" s="56" t="s">
        <v>37</v>
      </c>
      <c r="G560" s="84">
        <v>20</v>
      </c>
      <c r="H560" s="57">
        <f t="shared" si="8"/>
        <v>28.767857142857146</v>
      </c>
      <c r="I560" s="165">
        <v>575.35714285714289</v>
      </c>
      <c r="J560" s="57" t="s">
        <v>174</v>
      </c>
      <c r="K560" s="57" t="s">
        <v>32</v>
      </c>
      <c r="L560" s="179"/>
    </row>
    <row r="561" spans="1:12" s="40" customFormat="1" ht="45" x14ac:dyDescent="0.2">
      <c r="A561" s="110">
        <v>9</v>
      </c>
      <c r="B561" s="117" t="s">
        <v>575</v>
      </c>
      <c r="C561" s="55" t="s">
        <v>173</v>
      </c>
      <c r="D561" s="55" t="s">
        <v>83</v>
      </c>
      <c r="E561" s="56" t="s">
        <v>26</v>
      </c>
      <c r="F561" s="56" t="s">
        <v>37</v>
      </c>
      <c r="G561" s="84">
        <v>20</v>
      </c>
      <c r="H561" s="57">
        <f t="shared" si="8"/>
        <v>33.562499999999993</v>
      </c>
      <c r="I561" s="165">
        <v>671.24999999999989</v>
      </c>
      <c r="J561" s="57" t="s">
        <v>174</v>
      </c>
      <c r="K561" s="57" t="s">
        <v>32</v>
      </c>
      <c r="L561" s="179"/>
    </row>
    <row r="562" spans="1:12" s="40" customFormat="1" ht="45" x14ac:dyDescent="0.2">
      <c r="A562" s="110">
        <v>10</v>
      </c>
      <c r="B562" s="117" t="s">
        <v>576</v>
      </c>
      <c r="C562" s="55" t="s">
        <v>173</v>
      </c>
      <c r="D562" s="55" t="s">
        <v>83</v>
      </c>
      <c r="E562" s="56" t="s">
        <v>26</v>
      </c>
      <c r="F562" s="56" t="s">
        <v>37</v>
      </c>
      <c r="G562" s="84">
        <v>20</v>
      </c>
      <c r="H562" s="57">
        <f t="shared" si="8"/>
        <v>67.124999999999986</v>
      </c>
      <c r="I562" s="165">
        <v>1342.4999999999998</v>
      </c>
      <c r="J562" s="57" t="s">
        <v>174</v>
      </c>
      <c r="K562" s="57" t="s">
        <v>32</v>
      </c>
      <c r="L562" s="179"/>
    </row>
    <row r="563" spans="1:12" s="40" customFormat="1" ht="45" x14ac:dyDescent="0.2">
      <c r="A563" s="110">
        <v>11</v>
      </c>
      <c r="B563" s="117" t="s">
        <v>577</v>
      </c>
      <c r="C563" s="55" t="s">
        <v>173</v>
      </c>
      <c r="D563" s="55" t="s">
        <v>83</v>
      </c>
      <c r="E563" s="56" t="s">
        <v>26</v>
      </c>
      <c r="F563" s="56" t="s">
        <v>37</v>
      </c>
      <c r="G563" s="84">
        <v>20</v>
      </c>
      <c r="H563" s="57">
        <f t="shared" si="8"/>
        <v>95.892857142857139</v>
      </c>
      <c r="I563" s="165">
        <v>1917.8571428571429</v>
      </c>
      <c r="J563" s="57" t="s">
        <v>174</v>
      </c>
      <c r="K563" s="57" t="s">
        <v>32</v>
      </c>
      <c r="L563" s="179"/>
    </row>
    <row r="564" spans="1:12" s="40" customFormat="1" ht="45" x14ac:dyDescent="0.2">
      <c r="A564" s="110">
        <v>12</v>
      </c>
      <c r="B564" s="117" t="s">
        <v>578</v>
      </c>
      <c r="C564" s="55" t="s">
        <v>173</v>
      </c>
      <c r="D564" s="55" t="s">
        <v>83</v>
      </c>
      <c r="E564" s="56" t="s">
        <v>26</v>
      </c>
      <c r="F564" s="56" t="s">
        <v>37</v>
      </c>
      <c r="G564" s="84">
        <v>20</v>
      </c>
      <c r="H564" s="57">
        <f t="shared" si="8"/>
        <v>139.04464285714283</v>
      </c>
      <c r="I564" s="165">
        <v>2780.8928571428569</v>
      </c>
      <c r="J564" s="57" t="s">
        <v>174</v>
      </c>
      <c r="K564" s="57" t="s">
        <v>32</v>
      </c>
      <c r="L564" s="179"/>
    </row>
    <row r="565" spans="1:12" s="40" customFormat="1" ht="45" x14ac:dyDescent="0.2">
      <c r="A565" s="110">
        <v>13</v>
      </c>
      <c r="B565" s="117" t="s">
        <v>579</v>
      </c>
      <c r="C565" s="55" t="s">
        <v>173</v>
      </c>
      <c r="D565" s="55" t="s">
        <v>83</v>
      </c>
      <c r="E565" s="56" t="s">
        <v>26</v>
      </c>
      <c r="F565" s="56" t="s">
        <v>37</v>
      </c>
      <c r="G565" s="84">
        <v>20</v>
      </c>
      <c r="H565" s="57">
        <f t="shared" si="8"/>
        <v>258.91071428571428</v>
      </c>
      <c r="I565" s="165">
        <v>5178.2142857142853</v>
      </c>
      <c r="J565" s="57" t="s">
        <v>174</v>
      </c>
      <c r="K565" s="57" t="s">
        <v>32</v>
      </c>
      <c r="L565" s="179"/>
    </row>
    <row r="566" spans="1:12" s="40" customFormat="1" ht="45" x14ac:dyDescent="0.2">
      <c r="A566" s="110">
        <v>14</v>
      </c>
      <c r="B566" s="117" t="s">
        <v>580</v>
      </c>
      <c r="C566" s="55" t="s">
        <v>173</v>
      </c>
      <c r="D566" s="55" t="s">
        <v>83</v>
      </c>
      <c r="E566" s="56" t="s">
        <v>26</v>
      </c>
      <c r="F566" s="56" t="s">
        <v>37</v>
      </c>
      <c r="G566" s="84">
        <v>20</v>
      </c>
      <c r="H566" s="57">
        <f t="shared" si="8"/>
        <v>11.507142857142856</v>
      </c>
      <c r="I566" s="165">
        <v>230.14285714285714</v>
      </c>
      <c r="J566" s="57" t="s">
        <v>174</v>
      </c>
      <c r="K566" s="57" t="s">
        <v>32</v>
      </c>
      <c r="L566" s="179"/>
    </row>
    <row r="567" spans="1:12" s="40" customFormat="1" ht="45" x14ac:dyDescent="0.2">
      <c r="A567" s="110">
        <v>15</v>
      </c>
      <c r="B567" s="117" t="s">
        <v>581</v>
      </c>
      <c r="C567" s="55" t="s">
        <v>173</v>
      </c>
      <c r="D567" s="55" t="s">
        <v>83</v>
      </c>
      <c r="E567" s="56" t="s">
        <v>26</v>
      </c>
      <c r="F567" s="56" t="s">
        <v>37</v>
      </c>
      <c r="G567" s="84">
        <v>20</v>
      </c>
      <c r="H567" s="57">
        <f t="shared" si="8"/>
        <v>13.425000000000001</v>
      </c>
      <c r="I567" s="165">
        <v>268.5</v>
      </c>
      <c r="J567" s="57" t="s">
        <v>174</v>
      </c>
      <c r="K567" s="57" t="s">
        <v>32</v>
      </c>
      <c r="L567" s="179"/>
    </row>
    <row r="568" spans="1:12" s="40" customFormat="1" ht="45" x14ac:dyDescent="0.2">
      <c r="A568" s="110">
        <v>16</v>
      </c>
      <c r="B568" s="117" t="s">
        <v>582</v>
      </c>
      <c r="C568" s="55" t="s">
        <v>173</v>
      </c>
      <c r="D568" s="55" t="s">
        <v>83</v>
      </c>
      <c r="E568" s="56" t="s">
        <v>26</v>
      </c>
      <c r="F568" s="56" t="s">
        <v>37</v>
      </c>
      <c r="G568" s="84">
        <v>20</v>
      </c>
      <c r="H568" s="57">
        <f t="shared" si="8"/>
        <v>19.178571428571427</v>
      </c>
      <c r="I568" s="165">
        <v>383.57142857142856</v>
      </c>
      <c r="J568" s="57" t="s">
        <v>174</v>
      </c>
      <c r="K568" s="57" t="s">
        <v>32</v>
      </c>
      <c r="L568" s="179"/>
    </row>
    <row r="569" spans="1:12" s="40" customFormat="1" ht="45" x14ac:dyDescent="0.2">
      <c r="A569" s="110">
        <v>17</v>
      </c>
      <c r="B569" s="117" t="s">
        <v>583</v>
      </c>
      <c r="C569" s="55" t="s">
        <v>173</v>
      </c>
      <c r="D569" s="55" t="s">
        <v>83</v>
      </c>
      <c r="E569" s="56" t="s">
        <v>26</v>
      </c>
      <c r="F569" s="56" t="s">
        <v>37</v>
      </c>
      <c r="G569" s="84">
        <v>20</v>
      </c>
      <c r="H569" s="57">
        <f t="shared" si="8"/>
        <v>23.973214285714285</v>
      </c>
      <c r="I569" s="165">
        <v>479.46428571428572</v>
      </c>
      <c r="J569" s="57" t="s">
        <v>174</v>
      </c>
      <c r="K569" s="57" t="s">
        <v>32</v>
      </c>
      <c r="L569" s="179"/>
    </row>
    <row r="570" spans="1:12" s="40" customFormat="1" ht="45" x14ac:dyDescent="0.2">
      <c r="A570" s="110">
        <v>18</v>
      </c>
      <c r="B570" s="117" t="s">
        <v>584</v>
      </c>
      <c r="C570" s="55" t="s">
        <v>173</v>
      </c>
      <c r="D570" s="55" t="s">
        <v>83</v>
      </c>
      <c r="E570" s="56" t="s">
        <v>26</v>
      </c>
      <c r="F570" s="56" t="s">
        <v>37</v>
      </c>
      <c r="G570" s="84">
        <v>20</v>
      </c>
      <c r="H570" s="57">
        <f t="shared" si="8"/>
        <v>36.43928571428571</v>
      </c>
      <c r="I570" s="165">
        <v>728.78571428571422</v>
      </c>
      <c r="J570" s="57" t="s">
        <v>174</v>
      </c>
      <c r="K570" s="57" t="s">
        <v>32</v>
      </c>
      <c r="L570" s="179"/>
    </row>
    <row r="571" spans="1:12" s="40" customFormat="1" ht="45" x14ac:dyDescent="0.2">
      <c r="A571" s="110">
        <v>19</v>
      </c>
      <c r="B571" s="117" t="s">
        <v>585</v>
      </c>
      <c r="C571" s="55" t="s">
        <v>173</v>
      </c>
      <c r="D571" s="55" t="s">
        <v>83</v>
      </c>
      <c r="E571" s="56" t="s">
        <v>26</v>
      </c>
      <c r="F571" s="56" t="s">
        <v>37</v>
      </c>
      <c r="G571" s="84">
        <v>20</v>
      </c>
      <c r="H571" s="57">
        <f t="shared" si="8"/>
        <v>57.535714285714292</v>
      </c>
      <c r="I571" s="165">
        <v>1150.7142857142858</v>
      </c>
      <c r="J571" s="57" t="s">
        <v>174</v>
      </c>
      <c r="K571" s="57" t="s">
        <v>32</v>
      </c>
      <c r="L571" s="179"/>
    </row>
    <row r="572" spans="1:12" s="40" customFormat="1" ht="45" x14ac:dyDescent="0.2">
      <c r="A572" s="110">
        <v>20</v>
      </c>
      <c r="B572" s="117" t="s">
        <v>586</v>
      </c>
      <c r="C572" s="55" t="s">
        <v>173</v>
      </c>
      <c r="D572" s="55" t="s">
        <v>83</v>
      </c>
      <c r="E572" s="56" t="s">
        <v>26</v>
      </c>
      <c r="F572" s="56" t="s">
        <v>37</v>
      </c>
      <c r="G572" s="84">
        <v>20</v>
      </c>
      <c r="H572" s="57">
        <f t="shared" si="8"/>
        <v>7.6714285714285708</v>
      </c>
      <c r="I572" s="165">
        <v>153.42857142857142</v>
      </c>
      <c r="J572" s="57" t="s">
        <v>174</v>
      </c>
      <c r="K572" s="57" t="s">
        <v>32</v>
      </c>
      <c r="L572" s="179"/>
    </row>
    <row r="573" spans="1:12" s="40" customFormat="1" ht="45" x14ac:dyDescent="0.2">
      <c r="A573" s="110">
        <v>21</v>
      </c>
      <c r="B573" s="117" t="s">
        <v>587</v>
      </c>
      <c r="C573" s="55" t="s">
        <v>173</v>
      </c>
      <c r="D573" s="55" t="s">
        <v>83</v>
      </c>
      <c r="E573" s="56" t="s">
        <v>26</v>
      </c>
      <c r="F573" s="56" t="s">
        <v>37</v>
      </c>
      <c r="G573" s="84">
        <v>20</v>
      </c>
      <c r="H573" s="57">
        <f t="shared" si="8"/>
        <v>9.5892857142857135</v>
      </c>
      <c r="I573" s="165">
        <v>191.78571428571428</v>
      </c>
      <c r="J573" s="57" t="s">
        <v>174</v>
      </c>
      <c r="K573" s="57" t="s">
        <v>32</v>
      </c>
      <c r="L573" s="179"/>
    </row>
    <row r="574" spans="1:12" s="40" customFormat="1" ht="45" x14ac:dyDescent="0.2">
      <c r="A574" s="110">
        <v>22</v>
      </c>
      <c r="B574" s="117" t="s">
        <v>588</v>
      </c>
      <c r="C574" s="55" t="s">
        <v>173</v>
      </c>
      <c r="D574" s="55" t="s">
        <v>83</v>
      </c>
      <c r="E574" s="56" t="s">
        <v>26</v>
      </c>
      <c r="F574" s="56" t="s">
        <v>37</v>
      </c>
      <c r="G574" s="84">
        <v>20</v>
      </c>
      <c r="H574" s="57">
        <f t="shared" si="8"/>
        <v>11.507142857142856</v>
      </c>
      <c r="I574" s="165">
        <v>230.14285714285714</v>
      </c>
      <c r="J574" s="57" t="s">
        <v>174</v>
      </c>
      <c r="K574" s="57" t="s">
        <v>32</v>
      </c>
      <c r="L574" s="179"/>
    </row>
    <row r="575" spans="1:12" s="40" customFormat="1" ht="45" x14ac:dyDescent="0.2">
      <c r="A575" s="110">
        <v>23</v>
      </c>
      <c r="B575" s="117" t="s">
        <v>589</v>
      </c>
      <c r="C575" s="55" t="s">
        <v>173</v>
      </c>
      <c r="D575" s="55" t="s">
        <v>83</v>
      </c>
      <c r="E575" s="56" t="s">
        <v>26</v>
      </c>
      <c r="F575" s="56" t="s">
        <v>37</v>
      </c>
      <c r="G575" s="84">
        <v>20</v>
      </c>
      <c r="H575" s="57">
        <f t="shared" si="8"/>
        <v>14.383928571428573</v>
      </c>
      <c r="I575" s="165">
        <v>287.67857142857144</v>
      </c>
      <c r="J575" s="57" t="s">
        <v>174</v>
      </c>
      <c r="K575" s="57" t="s">
        <v>32</v>
      </c>
      <c r="L575" s="179"/>
    </row>
    <row r="576" spans="1:12" s="40" customFormat="1" ht="45" x14ac:dyDescent="0.2">
      <c r="A576" s="110">
        <v>24</v>
      </c>
      <c r="B576" s="117" t="s">
        <v>590</v>
      </c>
      <c r="C576" s="55" t="s">
        <v>173</v>
      </c>
      <c r="D576" s="55" t="s">
        <v>83</v>
      </c>
      <c r="E576" s="56" t="s">
        <v>26</v>
      </c>
      <c r="F576" s="56" t="s">
        <v>37</v>
      </c>
      <c r="G576" s="84">
        <v>20</v>
      </c>
      <c r="H576" s="57">
        <f t="shared" si="8"/>
        <v>19.178571428571427</v>
      </c>
      <c r="I576" s="165">
        <v>383.57142857142856</v>
      </c>
      <c r="J576" s="57" t="s">
        <v>174</v>
      </c>
      <c r="K576" s="57" t="s">
        <v>32</v>
      </c>
      <c r="L576" s="179"/>
    </row>
    <row r="577" spans="1:13" s="40" customFormat="1" ht="45" x14ac:dyDescent="0.2">
      <c r="A577" s="110">
        <v>25</v>
      </c>
      <c r="B577" s="117" t="s">
        <v>591</v>
      </c>
      <c r="C577" s="55" t="s">
        <v>173</v>
      </c>
      <c r="D577" s="55" t="s">
        <v>83</v>
      </c>
      <c r="E577" s="56" t="s">
        <v>26</v>
      </c>
      <c r="F577" s="56" t="s">
        <v>37</v>
      </c>
      <c r="G577" s="84">
        <v>20</v>
      </c>
      <c r="H577" s="57">
        <f t="shared" si="8"/>
        <v>76.714285714285708</v>
      </c>
      <c r="I577" s="165">
        <v>1534.2857142857142</v>
      </c>
      <c r="J577" s="57" t="s">
        <v>174</v>
      </c>
      <c r="K577" s="57" t="s">
        <v>32</v>
      </c>
      <c r="L577" s="179"/>
    </row>
    <row r="578" spans="1:13" s="40" customFormat="1" ht="45" x14ac:dyDescent="0.2">
      <c r="A578" s="110">
        <v>26</v>
      </c>
      <c r="B578" s="117" t="s">
        <v>592</v>
      </c>
      <c r="C578" s="55" t="s">
        <v>173</v>
      </c>
      <c r="D578" s="55" t="s">
        <v>83</v>
      </c>
      <c r="E578" s="56" t="s">
        <v>26</v>
      </c>
      <c r="F578" s="56" t="s">
        <v>37</v>
      </c>
      <c r="G578" s="84">
        <v>20</v>
      </c>
      <c r="H578" s="57">
        <f t="shared" si="8"/>
        <v>115.07142857142858</v>
      </c>
      <c r="I578" s="165">
        <v>2301.4285714285716</v>
      </c>
      <c r="J578" s="57" t="s">
        <v>174</v>
      </c>
      <c r="K578" s="57" t="s">
        <v>32</v>
      </c>
      <c r="L578" s="179"/>
    </row>
    <row r="579" spans="1:13" s="40" customFormat="1" ht="45" x14ac:dyDescent="0.2">
      <c r="A579" s="110">
        <v>27</v>
      </c>
      <c r="B579" s="117" t="s">
        <v>593</v>
      </c>
      <c r="C579" s="55" t="s">
        <v>173</v>
      </c>
      <c r="D579" s="55" t="s">
        <v>83</v>
      </c>
      <c r="E579" s="56" t="s">
        <v>26</v>
      </c>
      <c r="F579" s="56" t="s">
        <v>37</v>
      </c>
      <c r="G579" s="84">
        <v>20</v>
      </c>
      <c r="H579" s="57">
        <f t="shared" si="8"/>
        <v>143.83928571428572</v>
      </c>
      <c r="I579" s="165">
        <v>2876.7857142857142</v>
      </c>
      <c r="J579" s="57" t="s">
        <v>174</v>
      </c>
      <c r="K579" s="57" t="s">
        <v>32</v>
      </c>
      <c r="L579" s="179"/>
    </row>
    <row r="580" spans="1:13" s="40" customFormat="1" ht="45" x14ac:dyDescent="0.2">
      <c r="A580" s="110">
        <v>28</v>
      </c>
      <c r="B580" s="117" t="s">
        <v>594</v>
      </c>
      <c r="C580" s="55" t="s">
        <v>173</v>
      </c>
      <c r="D580" s="55" t="s">
        <v>83</v>
      </c>
      <c r="E580" s="56" t="s">
        <v>26</v>
      </c>
      <c r="F580" s="56" t="s">
        <v>37</v>
      </c>
      <c r="G580" s="84">
        <v>20</v>
      </c>
      <c r="H580" s="57">
        <f t="shared" si="8"/>
        <v>220.55357142857142</v>
      </c>
      <c r="I580" s="165">
        <v>4411.0714285714284</v>
      </c>
      <c r="J580" s="57" t="s">
        <v>174</v>
      </c>
      <c r="K580" s="57" t="s">
        <v>32</v>
      </c>
      <c r="L580" s="179"/>
    </row>
    <row r="581" spans="1:13" s="40" customFormat="1" ht="45" x14ac:dyDescent="0.2">
      <c r="A581" s="110">
        <v>29</v>
      </c>
      <c r="B581" s="117" t="s">
        <v>595</v>
      </c>
      <c r="C581" s="55" t="s">
        <v>173</v>
      </c>
      <c r="D581" s="55" t="s">
        <v>83</v>
      </c>
      <c r="E581" s="56" t="s">
        <v>26</v>
      </c>
      <c r="F581" s="56" t="s">
        <v>37</v>
      </c>
      <c r="G581" s="84">
        <v>9.5</v>
      </c>
      <c r="H581" s="57">
        <f t="shared" si="8"/>
        <v>8371.4464285714275</v>
      </c>
      <c r="I581" s="165">
        <v>79528.741071428565</v>
      </c>
      <c r="J581" s="57" t="s">
        <v>174</v>
      </c>
      <c r="K581" s="57" t="s">
        <v>32</v>
      </c>
      <c r="L581" s="179"/>
    </row>
    <row r="582" spans="1:13" s="40" customFormat="1" ht="18" customHeight="1" x14ac:dyDescent="0.2">
      <c r="A582" s="110">
        <v>30</v>
      </c>
      <c r="B582" s="117" t="s">
        <v>596</v>
      </c>
      <c r="C582" s="55" t="s">
        <v>173</v>
      </c>
      <c r="D582" s="55" t="s">
        <v>83</v>
      </c>
      <c r="E582" s="56" t="s">
        <v>26</v>
      </c>
      <c r="F582" s="56" t="s">
        <v>37</v>
      </c>
      <c r="G582" s="84">
        <v>3</v>
      </c>
      <c r="H582" s="57">
        <f t="shared" si="8"/>
        <v>6607.0178571428578</v>
      </c>
      <c r="I582" s="165">
        <v>19821.053571428572</v>
      </c>
      <c r="J582" s="57" t="s">
        <v>174</v>
      </c>
      <c r="K582" s="57" t="s">
        <v>32</v>
      </c>
      <c r="L582" s="179"/>
    </row>
    <row r="583" spans="1:13" s="40" customFormat="1" ht="45" x14ac:dyDescent="0.2">
      <c r="A583" s="110">
        <v>31</v>
      </c>
      <c r="B583" s="117" t="s">
        <v>597</v>
      </c>
      <c r="C583" s="55" t="s">
        <v>173</v>
      </c>
      <c r="D583" s="55" t="s">
        <v>83</v>
      </c>
      <c r="E583" s="56" t="s">
        <v>26</v>
      </c>
      <c r="F583" s="56" t="s">
        <v>37</v>
      </c>
      <c r="G583" s="84">
        <v>3</v>
      </c>
      <c r="H583" s="57">
        <f t="shared" si="8"/>
        <v>7105.6607142857138</v>
      </c>
      <c r="I583" s="165">
        <v>21316.982142857141</v>
      </c>
      <c r="J583" s="57" t="s">
        <v>174</v>
      </c>
      <c r="K583" s="57" t="s">
        <v>32</v>
      </c>
      <c r="L583" s="179"/>
    </row>
    <row r="584" spans="1:13" s="40" customFormat="1" x14ac:dyDescent="0.2">
      <c r="A584" s="175" t="s">
        <v>599</v>
      </c>
      <c r="B584" s="175"/>
      <c r="C584" s="175"/>
      <c r="D584" s="175"/>
      <c r="E584" s="175"/>
      <c r="F584" s="175"/>
      <c r="G584" s="175"/>
      <c r="H584" s="175"/>
      <c r="I584" s="182">
        <f>SUM(I585:I618)</f>
        <v>1023053.0839285713</v>
      </c>
      <c r="J584" s="175"/>
      <c r="K584" s="175"/>
      <c r="L584" s="179"/>
      <c r="M584" s="177"/>
    </row>
    <row r="585" spans="1:13" s="40" customFormat="1" ht="45" x14ac:dyDescent="0.2">
      <c r="A585" s="110">
        <v>1</v>
      </c>
      <c r="B585" s="117" t="s">
        <v>600</v>
      </c>
      <c r="C585" s="55" t="s">
        <v>173</v>
      </c>
      <c r="D585" s="55" t="s">
        <v>83</v>
      </c>
      <c r="E585" s="56" t="s">
        <v>26</v>
      </c>
      <c r="F585" s="56" t="s">
        <v>37</v>
      </c>
      <c r="G585" s="84">
        <v>5</v>
      </c>
      <c r="H585" s="57">
        <f t="shared" si="8"/>
        <v>18123.75</v>
      </c>
      <c r="I585" s="165">
        <v>90618.75</v>
      </c>
      <c r="J585" s="57" t="s">
        <v>174</v>
      </c>
      <c r="K585" s="57" t="s">
        <v>32</v>
      </c>
      <c r="L585" s="179"/>
    </row>
    <row r="586" spans="1:13" s="40" customFormat="1" ht="45" x14ac:dyDescent="0.2">
      <c r="A586" s="110">
        <v>2</v>
      </c>
      <c r="B586" s="117" t="s">
        <v>601</v>
      </c>
      <c r="C586" s="55" t="s">
        <v>173</v>
      </c>
      <c r="D586" s="55" t="s">
        <v>83</v>
      </c>
      <c r="E586" s="56" t="s">
        <v>26</v>
      </c>
      <c r="F586" s="56" t="s">
        <v>37</v>
      </c>
      <c r="G586" s="84">
        <v>5</v>
      </c>
      <c r="H586" s="57">
        <f t="shared" si="8"/>
        <v>10931.785714285714</v>
      </c>
      <c r="I586" s="165">
        <v>54658.928571428572</v>
      </c>
      <c r="J586" s="57" t="s">
        <v>174</v>
      </c>
      <c r="K586" s="57" t="s">
        <v>32</v>
      </c>
      <c r="L586" s="179"/>
    </row>
    <row r="587" spans="1:13" s="40" customFormat="1" ht="45" x14ac:dyDescent="0.2">
      <c r="A587" s="110">
        <v>3</v>
      </c>
      <c r="B587" s="117" t="s">
        <v>602</v>
      </c>
      <c r="C587" s="55" t="s">
        <v>173</v>
      </c>
      <c r="D587" s="55" t="s">
        <v>83</v>
      </c>
      <c r="E587" s="56" t="s">
        <v>26</v>
      </c>
      <c r="F587" s="56" t="s">
        <v>37</v>
      </c>
      <c r="G587" s="84">
        <v>5</v>
      </c>
      <c r="H587" s="57">
        <f t="shared" ref="H587:H653" si="9">I587/G587</f>
        <v>10931.785714285714</v>
      </c>
      <c r="I587" s="165">
        <v>54658.928571428572</v>
      </c>
      <c r="J587" s="57" t="s">
        <v>174</v>
      </c>
      <c r="K587" s="57" t="s">
        <v>32</v>
      </c>
      <c r="L587" s="179"/>
    </row>
    <row r="588" spans="1:13" s="40" customFormat="1" ht="45" x14ac:dyDescent="0.2">
      <c r="A588" s="110">
        <v>4</v>
      </c>
      <c r="B588" s="117" t="s">
        <v>603</v>
      </c>
      <c r="C588" s="55" t="s">
        <v>173</v>
      </c>
      <c r="D588" s="55" t="s">
        <v>83</v>
      </c>
      <c r="E588" s="56" t="s">
        <v>26</v>
      </c>
      <c r="F588" s="56" t="s">
        <v>37</v>
      </c>
      <c r="G588" s="84">
        <v>5</v>
      </c>
      <c r="H588" s="57">
        <f t="shared" si="9"/>
        <v>6041.2499999999991</v>
      </c>
      <c r="I588" s="165">
        <v>30206.249999999996</v>
      </c>
      <c r="J588" s="57" t="s">
        <v>174</v>
      </c>
      <c r="K588" s="57" t="s">
        <v>32</v>
      </c>
      <c r="L588" s="179"/>
    </row>
    <row r="589" spans="1:13" s="40" customFormat="1" ht="45" x14ac:dyDescent="0.2">
      <c r="A589" s="110">
        <v>5</v>
      </c>
      <c r="B589" s="117" t="s">
        <v>571</v>
      </c>
      <c r="C589" s="55" t="s">
        <v>173</v>
      </c>
      <c r="D589" s="55" t="s">
        <v>83</v>
      </c>
      <c r="E589" s="56" t="s">
        <v>26</v>
      </c>
      <c r="F589" s="56" t="s">
        <v>37</v>
      </c>
      <c r="G589" s="84">
        <v>5</v>
      </c>
      <c r="H589" s="57">
        <f t="shared" si="9"/>
        <v>8965.9821428571413</v>
      </c>
      <c r="I589" s="165">
        <v>44829.91071428571</v>
      </c>
      <c r="J589" s="57" t="s">
        <v>174</v>
      </c>
      <c r="K589" s="57" t="s">
        <v>32</v>
      </c>
      <c r="L589" s="179"/>
    </row>
    <row r="590" spans="1:13" s="40" customFormat="1" ht="45" x14ac:dyDescent="0.2">
      <c r="A590" s="110">
        <v>6</v>
      </c>
      <c r="B590" s="117" t="s">
        <v>572</v>
      </c>
      <c r="C590" s="55" t="s">
        <v>173</v>
      </c>
      <c r="D590" s="55" t="s">
        <v>83</v>
      </c>
      <c r="E590" s="56" t="s">
        <v>26</v>
      </c>
      <c r="F590" s="56" t="s">
        <v>37</v>
      </c>
      <c r="G590" s="84">
        <v>5</v>
      </c>
      <c r="H590" s="57">
        <f t="shared" si="9"/>
        <v>14383.928571428571</v>
      </c>
      <c r="I590" s="165">
        <v>71919.642857142855</v>
      </c>
      <c r="J590" s="57" t="s">
        <v>174</v>
      </c>
      <c r="K590" s="57" t="s">
        <v>32</v>
      </c>
      <c r="L590" s="179"/>
    </row>
    <row r="591" spans="1:13" s="40" customFormat="1" ht="45" x14ac:dyDescent="0.2">
      <c r="A591" s="110">
        <v>7</v>
      </c>
      <c r="B591" s="117" t="s">
        <v>573</v>
      </c>
      <c r="C591" s="55" t="s">
        <v>173</v>
      </c>
      <c r="D591" s="55" t="s">
        <v>83</v>
      </c>
      <c r="E591" s="56" t="s">
        <v>26</v>
      </c>
      <c r="F591" s="56" t="s">
        <v>37</v>
      </c>
      <c r="G591" s="84">
        <v>5</v>
      </c>
      <c r="H591" s="57">
        <f t="shared" si="9"/>
        <v>18958.017857142859</v>
      </c>
      <c r="I591" s="165">
        <v>94790.08928571429</v>
      </c>
      <c r="J591" s="57" t="s">
        <v>174</v>
      </c>
      <c r="K591" s="57" t="s">
        <v>32</v>
      </c>
      <c r="L591" s="179"/>
    </row>
    <row r="592" spans="1:13" s="40" customFormat="1" ht="45" x14ac:dyDescent="0.2">
      <c r="A592" s="110">
        <v>8</v>
      </c>
      <c r="B592" s="117" t="s">
        <v>604</v>
      </c>
      <c r="C592" s="55" t="s">
        <v>173</v>
      </c>
      <c r="D592" s="55" t="s">
        <v>83</v>
      </c>
      <c r="E592" s="56" t="s">
        <v>26</v>
      </c>
      <c r="F592" s="56" t="s">
        <v>37</v>
      </c>
      <c r="G592" s="84">
        <v>5</v>
      </c>
      <c r="H592" s="57">
        <f t="shared" si="9"/>
        <v>40150.339285714283</v>
      </c>
      <c r="I592" s="165">
        <v>200751.69642857142</v>
      </c>
      <c r="J592" s="57" t="s">
        <v>174</v>
      </c>
      <c r="K592" s="57" t="s">
        <v>32</v>
      </c>
      <c r="L592" s="179"/>
    </row>
    <row r="593" spans="1:12" s="40" customFormat="1" ht="45" x14ac:dyDescent="0.2">
      <c r="A593" s="110">
        <v>9</v>
      </c>
      <c r="B593" s="117" t="s">
        <v>574</v>
      </c>
      <c r="C593" s="55" t="s">
        <v>173</v>
      </c>
      <c r="D593" s="55" t="s">
        <v>83</v>
      </c>
      <c r="E593" s="56" t="s">
        <v>26</v>
      </c>
      <c r="F593" s="56" t="s">
        <v>37</v>
      </c>
      <c r="G593" s="84">
        <v>20</v>
      </c>
      <c r="H593" s="57">
        <f t="shared" si="9"/>
        <v>28.767857142857146</v>
      </c>
      <c r="I593" s="165">
        <v>575.35714285714289</v>
      </c>
      <c r="J593" s="57" t="s">
        <v>174</v>
      </c>
      <c r="K593" s="57" t="s">
        <v>32</v>
      </c>
      <c r="L593" s="179"/>
    </row>
    <row r="594" spans="1:12" s="40" customFormat="1" ht="45" x14ac:dyDescent="0.2">
      <c r="A594" s="110">
        <v>10</v>
      </c>
      <c r="B594" s="117" t="s">
        <v>575</v>
      </c>
      <c r="C594" s="55" t="s">
        <v>173</v>
      </c>
      <c r="D594" s="55" t="s">
        <v>83</v>
      </c>
      <c r="E594" s="56" t="s">
        <v>26</v>
      </c>
      <c r="F594" s="56" t="s">
        <v>37</v>
      </c>
      <c r="G594" s="84">
        <v>20</v>
      </c>
      <c r="H594" s="57">
        <f t="shared" si="9"/>
        <v>33.562499999999993</v>
      </c>
      <c r="I594" s="165">
        <v>671.24999999999989</v>
      </c>
      <c r="J594" s="57" t="s">
        <v>174</v>
      </c>
      <c r="K594" s="57" t="s">
        <v>32</v>
      </c>
      <c r="L594" s="179"/>
    </row>
    <row r="595" spans="1:12" s="40" customFormat="1" ht="45" x14ac:dyDescent="0.2">
      <c r="A595" s="110">
        <v>11</v>
      </c>
      <c r="B595" s="117" t="s">
        <v>576</v>
      </c>
      <c r="C595" s="55" t="s">
        <v>173</v>
      </c>
      <c r="D595" s="55" t="s">
        <v>83</v>
      </c>
      <c r="E595" s="56" t="s">
        <v>26</v>
      </c>
      <c r="F595" s="56" t="s">
        <v>37</v>
      </c>
      <c r="G595" s="84">
        <v>20</v>
      </c>
      <c r="H595" s="57">
        <f t="shared" si="9"/>
        <v>67.124999999999986</v>
      </c>
      <c r="I595" s="165">
        <v>1342.4999999999998</v>
      </c>
      <c r="J595" s="57" t="s">
        <v>174</v>
      </c>
      <c r="K595" s="57" t="s">
        <v>32</v>
      </c>
      <c r="L595" s="179"/>
    </row>
    <row r="596" spans="1:12" s="40" customFormat="1" ht="45" x14ac:dyDescent="0.2">
      <c r="A596" s="110">
        <v>12</v>
      </c>
      <c r="B596" s="117" t="s">
        <v>577</v>
      </c>
      <c r="C596" s="55" t="s">
        <v>173</v>
      </c>
      <c r="D596" s="55" t="s">
        <v>83</v>
      </c>
      <c r="E596" s="56" t="s">
        <v>26</v>
      </c>
      <c r="F596" s="56" t="s">
        <v>37</v>
      </c>
      <c r="G596" s="84">
        <v>20</v>
      </c>
      <c r="H596" s="57">
        <f t="shared" si="9"/>
        <v>95.892857142857139</v>
      </c>
      <c r="I596" s="165">
        <v>1917.8571428571429</v>
      </c>
      <c r="J596" s="57" t="s">
        <v>174</v>
      </c>
      <c r="K596" s="57" t="s">
        <v>32</v>
      </c>
      <c r="L596" s="179"/>
    </row>
    <row r="597" spans="1:12" s="40" customFormat="1" ht="45" x14ac:dyDescent="0.2">
      <c r="A597" s="110">
        <v>13</v>
      </c>
      <c r="B597" s="117" t="s">
        <v>578</v>
      </c>
      <c r="C597" s="55" t="s">
        <v>173</v>
      </c>
      <c r="D597" s="55" t="s">
        <v>83</v>
      </c>
      <c r="E597" s="56" t="s">
        <v>26</v>
      </c>
      <c r="F597" s="56" t="s">
        <v>37</v>
      </c>
      <c r="G597" s="84">
        <v>20</v>
      </c>
      <c r="H597" s="57">
        <f t="shared" si="9"/>
        <v>139.04464285714283</v>
      </c>
      <c r="I597" s="165">
        <v>2780.8928571428569</v>
      </c>
      <c r="J597" s="57" t="s">
        <v>174</v>
      </c>
      <c r="K597" s="57" t="s">
        <v>32</v>
      </c>
      <c r="L597" s="179"/>
    </row>
    <row r="598" spans="1:12" s="40" customFormat="1" ht="45" x14ac:dyDescent="0.2">
      <c r="A598" s="110">
        <v>14</v>
      </c>
      <c r="B598" s="117" t="s">
        <v>579</v>
      </c>
      <c r="C598" s="55" t="s">
        <v>173</v>
      </c>
      <c r="D598" s="55" t="s">
        <v>83</v>
      </c>
      <c r="E598" s="56" t="s">
        <v>26</v>
      </c>
      <c r="F598" s="56" t="s">
        <v>37</v>
      </c>
      <c r="G598" s="84">
        <v>20</v>
      </c>
      <c r="H598" s="57">
        <f t="shared" si="9"/>
        <v>258.91071428571428</v>
      </c>
      <c r="I598" s="165">
        <v>5178.2142857142853</v>
      </c>
      <c r="J598" s="57" t="s">
        <v>174</v>
      </c>
      <c r="K598" s="57" t="s">
        <v>32</v>
      </c>
      <c r="L598" s="179"/>
    </row>
    <row r="599" spans="1:12" s="40" customFormat="1" ht="45" x14ac:dyDescent="0.2">
      <c r="A599" s="110">
        <v>15</v>
      </c>
      <c r="B599" s="117" t="s">
        <v>580</v>
      </c>
      <c r="C599" s="55" t="s">
        <v>173</v>
      </c>
      <c r="D599" s="55" t="s">
        <v>83</v>
      </c>
      <c r="E599" s="56" t="s">
        <v>26</v>
      </c>
      <c r="F599" s="56" t="s">
        <v>37</v>
      </c>
      <c r="G599" s="84">
        <v>20</v>
      </c>
      <c r="H599" s="57">
        <f t="shared" si="9"/>
        <v>11.507142857142856</v>
      </c>
      <c r="I599" s="165">
        <v>230.14285714285714</v>
      </c>
      <c r="J599" s="57" t="s">
        <v>174</v>
      </c>
      <c r="K599" s="57" t="s">
        <v>32</v>
      </c>
      <c r="L599" s="179"/>
    </row>
    <row r="600" spans="1:12" s="40" customFormat="1" ht="45" x14ac:dyDescent="0.2">
      <c r="A600" s="110">
        <v>16</v>
      </c>
      <c r="B600" s="117" t="s">
        <v>581</v>
      </c>
      <c r="C600" s="55" t="s">
        <v>173</v>
      </c>
      <c r="D600" s="55" t="s">
        <v>83</v>
      </c>
      <c r="E600" s="56" t="s">
        <v>26</v>
      </c>
      <c r="F600" s="56" t="s">
        <v>37</v>
      </c>
      <c r="G600" s="84">
        <v>20</v>
      </c>
      <c r="H600" s="57">
        <f t="shared" si="9"/>
        <v>13.425000000000001</v>
      </c>
      <c r="I600" s="165">
        <v>268.5</v>
      </c>
      <c r="J600" s="57" t="s">
        <v>174</v>
      </c>
      <c r="K600" s="57" t="s">
        <v>32</v>
      </c>
      <c r="L600" s="179"/>
    </row>
    <row r="601" spans="1:12" s="40" customFormat="1" ht="45" x14ac:dyDescent="0.2">
      <c r="A601" s="110">
        <v>17</v>
      </c>
      <c r="B601" s="117" t="s">
        <v>582</v>
      </c>
      <c r="C601" s="55" t="s">
        <v>173</v>
      </c>
      <c r="D601" s="55" t="s">
        <v>83</v>
      </c>
      <c r="E601" s="56" t="s">
        <v>26</v>
      </c>
      <c r="F601" s="56" t="s">
        <v>37</v>
      </c>
      <c r="G601" s="84">
        <v>20</v>
      </c>
      <c r="H601" s="57">
        <f t="shared" si="9"/>
        <v>19.178571428571427</v>
      </c>
      <c r="I601" s="165">
        <v>383.57142857142856</v>
      </c>
      <c r="J601" s="57" t="s">
        <v>174</v>
      </c>
      <c r="K601" s="57" t="s">
        <v>32</v>
      </c>
      <c r="L601" s="179"/>
    </row>
    <row r="602" spans="1:12" s="40" customFormat="1" ht="45" x14ac:dyDescent="0.2">
      <c r="A602" s="110">
        <v>18</v>
      </c>
      <c r="B602" s="117" t="s">
        <v>583</v>
      </c>
      <c r="C602" s="55" t="s">
        <v>173</v>
      </c>
      <c r="D602" s="55" t="s">
        <v>83</v>
      </c>
      <c r="E602" s="56" t="s">
        <v>26</v>
      </c>
      <c r="F602" s="56" t="s">
        <v>37</v>
      </c>
      <c r="G602" s="84">
        <v>20</v>
      </c>
      <c r="H602" s="57">
        <f t="shared" si="9"/>
        <v>23.973214285714285</v>
      </c>
      <c r="I602" s="165">
        <v>479.46428571428572</v>
      </c>
      <c r="J602" s="57" t="s">
        <v>174</v>
      </c>
      <c r="K602" s="57" t="s">
        <v>32</v>
      </c>
      <c r="L602" s="179"/>
    </row>
    <row r="603" spans="1:12" s="40" customFormat="1" ht="45" x14ac:dyDescent="0.2">
      <c r="A603" s="110">
        <v>19</v>
      </c>
      <c r="B603" s="117" t="s">
        <v>584</v>
      </c>
      <c r="C603" s="55" t="s">
        <v>173</v>
      </c>
      <c r="D603" s="55" t="s">
        <v>83</v>
      </c>
      <c r="E603" s="56" t="s">
        <v>26</v>
      </c>
      <c r="F603" s="56" t="s">
        <v>37</v>
      </c>
      <c r="G603" s="84">
        <v>20</v>
      </c>
      <c r="H603" s="57">
        <f t="shared" si="9"/>
        <v>36.43928571428571</v>
      </c>
      <c r="I603" s="165">
        <v>728.78571428571422</v>
      </c>
      <c r="J603" s="57" t="s">
        <v>174</v>
      </c>
      <c r="K603" s="57" t="s">
        <v>32</v>
      </c>
      <c r="L603" s="179"/>
    </row>
    <row r="604" spans="1:12" s="40" customFormat="1" ht="45" x14ac:dyDescent="0.2">
      <c r="A604" s="110">
        <v>20</v>
      </c>
      <c r="B604" s="117" t="s">
        <v>585</v>
      </c>
      <c r="C604" s="55" t="s">
        <v>173</v>
      </c>
      <c r="D604" s="55" t="s">
        <v>83</v>
      </c>
      <c r="E604" s="56" t="s">
        <v>26</v>
      </c>
      <c r="F604" s="56" t="s">
        <v>37</v>
      </c>
      <c r="G604" s="84">
        <v>20</v>
      </c>
      <c r="H604" s="57">
        <f t="shared" si="9"/>
        <v>57.535714285714292</v>
      </c>
      <c r="I604" s="165">
        <v>1150.7142857142858</v>
      </c>
      <c r="J604" s="57" t="s">
        <v>174</v>
      </c>
      <c r="K604" s="57" t="s">
        <v>32</v>
      </c>
      <c r="L604" s="179"/>
    </row>
    <row r="605" spans="1:12" s="40" customFormat="1" ht="45" x14ac:dyDescent="0.2">
      <c r="A605" s="110">
        <v>21</v>
      </c>
      <c r="B605" s="117" t="s">
        <v>586</v>
      </c>
      <c r="C605" s="55" t="s">
        <v>173</v>
      </c>
      <c r="D605" s="55" t="s">
        <v>83</v>
      </c>
      <c r="E605" s="56" t="s">
        <v>26</v>
      </c>
      <c r="F605" s="56" t="s">
        <v>37</v>
      </c>
      <c r="G605" s="84">
        <v>20</v>
      </c>
      <c r="H605" s="57">
        <f t="shared" si="9"/>
        <v>7.6714285714285708</v>
      </c>
      <c r="I605" s="165">
        <v>153.42857142857142</v>
      </c>
      <c r="J605" s="57" t="s">
        <v>174</v>
      </c>
      <c r="K605" s="57" t="s">
        <v>32</v>
      </c>
      <c r="L605" s="179"/>
    </row>
    <row r="606" spans="1:12" s="40" customFormat="1" ht="45" x14ac:dyDescent="0.2">
      <c r="A606" s="110">
        <v>22</v>
      </c>
      <c r="B606" s="117" t="s">
        <v>587</v>
      </c>
      <c r="C606" s="55" t="s">
        <v>173</v>
      </c>
      <c r="D606" s="55" t="s">
        <v>83</v>
      </c>
      <c r="E606" s="56" t="s">
        <v>26</v>
      </c>
      <c r="F606" s="56" t="s">
        <v>37</v>
      </c>
      <c r="G606" s="84">
        <v>20</v>
      </c>
      <c r="H606" s="57">
        <f t="shared" si="9"/>
        <v>9.5892857142857135</v>
      </c>
      <c r="I606" s="165">
        <v>191.78571428571428</v>
      </c>
      <c r="J606" s="57" t="s">
        <v>174</v>
      </c>
      <c r="K606" s="57" t="s">
        <v>32</v>
      </c>
      <c r="L606" s="179"/>
    </row>
    <row r="607" spans="1:12" s="40" customFormat="1" ht="45" x14ac:dyDescent="0.2">
      <c r="A607" s="110">
        <v>23</v>
      </c>
      <c r="B607" s="117" t="s">
        <v>588</v>
      </c>
      <c r="C607" s="55" t="s">
        <v>173</v>
      </c>
      <c r="D607" s="55" t="s">
        <v>83</v>
      </c>
      <c r="E607" s="56" t="s">
        <v>26</v>
      </c>
      <c r="F607" s="56" t="s">
        <v>37</v>
      </c>
      <c r="G607" s="84">
        <v>20</v>
      </c>
      <c r="H607" s="57">
        <f t="shared" si="9"/>
        <v>11.507142857142856</v>
      </c>
      <c r="I607" s="165">
        <v>230.14285714285714</v>
      </c>
      <c r="J607" s="57" t="s">
        <v>174</v>
      </c>
      <c r="K607" s="57" t="s">
        <v>32</v>
      </c>
      <c r="L607" s="179"/>
    </row>
    <row r="608" spans="1:12" s="40" customFormat="1" ht="45" x14ac:dyDescent="0.2">
      <c r="A608" s="110">
        <v>24</v>
      </c>
      <c r="B608" s="117" t="s">
        <v>589</v>
      </c>
      <c r="C608" s="55" t="s">
        <v>173</v>
      </c>
      <c r="D608" s="55" t="s">
        <v>83</v>
      </c>
      <c r="E608" s="56" t="s">
        <v>26</v>
      </c>
      <c r="F608" s="56" t="s">
        <v>37</v>
      </c>
      <c r="G608" s="84">
        <v>20</v>
      </c>
      <c r="H608" s="57">
        <f t="shared" si="9"/>
        <v>14.383928571428573</v>
      </c>
      <c r="I608" s="165">
        <v>287.67857142857144</v>
      </c>
      <c r="J608" s="57" t="s">
        <v>174</v>
      </c>
      <c r="K608" s="57" t="s">
        <v>32</v>
      </c>
      <c r="L608" s="179"/>
    </row>
    <row r="609" spans="1:13" s="40" customFormat="1" ht="18" customHeight="1" x14ac:dyDescent="0.2">
      <c r="A609" s="110">
        <v>25</v>
      </c>
      <c r="B609" s="117" t="s">
        <v>590</v>
      </c>
      <c r="C609" s="55" t="s">
        <v>173</v>
      </c>
      <c r="D609" s="55" t="s">
        <v>83</v>
      </c>
      <c r="E609" s="56" t="s">
        <v>26</v>
      </c>
      <c r="F609" s="56" t="s">
        <v>37</v>
      </c>
      <c r="G609" s="84">
        <v>20</v>
      </c>
      <c r="H609" s="57">
        <f t="shared" si="9"/>
        <v>19.178571428571427</v>
      </c>
      <c r="I609" s="165">
        <v>383.57142857142856</v>
      </c>
      <c r="J609" s="57" t="s">
        <v>174</v>
      </c>
      <c r="K609" s="57" t="s">
        <v>32</v>
      </c>
      <c r="L609" s="179"/>
    </row>
    <row r="610" spans="1:13" s="40" customFormat="1" ht="45" x14ac:dyDescent="0.2">
      <c r="A610" s="110">
        <v>26</v>
      </c>
      <c r="B610" s="117" t="s">
        <v>591</v>
      </c>
      <c r="C610" s="55" t="s">
        <v>173</v>
      </c>
      <c r="D610" s="55" t="s">
        <v>83</v>
      </c>
      <c r="E610" s="56" t="s">
        <v>26</v>
      </c>
      <c r="F610" s="56" t="s">
        <v>37</v>
      </c>
      <c r="G610" s="84">
        <v>20</v>
      </c>
      <c r="H610" s="57">
        <f t="shared" si="9"/>
        <v>76.714285714285708</v>
      </c>
      <c r="I610" s="165">
        <v>1534.2857142857142</v>
      </c>
      <c r="J610" s="57" t="s">
        <v>174</v>
      </c>
      <c r="K610" s="57" t="s">
        <v>32</v>
      </c>
      <c r="L610" s="179"/>
    </row>
    <row r="611" spans="1:13" s="40" customFormat="1" ht="45" x14ac:dyDescent="0.2">
      <c r="A611" s="110">
        <v>27</v>
      </c>
      <c r="B611" s="117" t="s">
        <v>592</v>
      </c>
      <c r="C611" s="55" t="s">
        <v>173</v>
      </c>
      <c r="D611" s="55" t="s">
        <v>83</v>
      </c>
      <c r="E611" s="56" t="s">
        <v>26</v>
      </c>
      <c r="F611" s="56" t="s">
        <v>37</v>
      </c>
      <c r="G611" s="84">
        <v>20</v>
      </c>
      <c r="H611" s="57">
        <f t="shared" si="9"/>
        <v>115.07142857142858</v>
      </c>
      <c r="I611" s="165">
        <v>2301.4285714285716</v>
      </c>
      <c r="J611" s="57" t="s">
        <v>174</v>
      </c>
      <c r="K611" s="57" t="s">
        <v>32</v>
      </c>
      <c r="L611" s="179"/>
    </row>
    <row r="612" spans="1:13" s="40" customFormat="1" ht="45" x14ac:dyDescent="0.2">
      <c r="A612" s="110">
        <v>28</v>
      </c>
      <c r="B612" s="117" t="s">
        <v>593</v>
      </c>
      <c r="C612" s="55" t="s">
        <v>173</v>
      </c>
      <c r="D612" s="55" t="s">
        <v>83</v>
      </c>
      <c r="E612" s="56" t="s">
        <v>26</v>
      </c>
      <c r="F612" s="56" t="s">
        <v>37</v>
      </c>
      <c r="G612" s="84">
        <v>20</v>
      </c>
      <c r="H612" s="57">
        <f t="shared" si="9"/>
        <v>143.83928571428572</v>
      </c>
      <c r="I612" s="165">
        <v>2876.7857142857142</v>
      </c>
      <c r="J612" s="57" t="s">
        <v>174</v>
      </c>
      <c r="K612" s="57" t="s">
        <v>32</v>
      </c>
      <c r="L612" s="179"/>
    </row>
    <row r="613" spans="1:13" s="40" customFormat="1" ht="45" x14ac:dyDescent="0.2">
      <c r="A613" s="110">
        <v>29</v>
      </c>
      <c r="B613" s="117" t="s">
        <v>594</v>
      </c>
      <c r="C613" s="55" t="s">
        <v>173</v>
      </c>
      <c r="D613" s="55" t="s">
        <v>83</v>
      </c>
      <c r="E613" s="56" t="s">
        <v>26</v>
      </c>
      <c r="F613" s="56" t="s">
        <v>37</v>
      </c>
      <c r="G613" s="84">
        <v>20</v>
      </c>
      <c r="H613" s="57">
        <f t="shared" si="9"/>
        <v>220.55357142857142</v>
      </c>
      <c r="I613" s="165">
        <v>4411.0714285714284</v>
      </c>
      <c r="J613" s="57" t="s">
        <v>174</v>
      </c>
      <c r="K613" s="57" t="s">
        <v>32</v>
      </c>
      <c r="L613" s="179"/>
    </row>
    <row r="614" spans="1:13" s="40" customFormat="1" ht="45" x14ac:dyDescent="0.2">
      <c r="A614" s="110">
        <v>30</v>
      </c>
      <c r="B614" s="117" t="s">
        <v>605</v>
      </c>
      <c r="C614" s="55" t="s">
        <v>173</v>
      </c>
      <c r="D614" s="55" t="s">
        <v>83</v>
      </c>
      <c r="E614" s="56" t="s">
        <v>26</v>
      </c>
      <c r="F614" s="56" t="s">
        <v>37</v>
      </c>
      <c r="G614" s="84">
        <v>12.5</v>
      </c>
      <c r="H614" s="57">
        <f t="shared" si="9"/>
        <v>8371.4464285714275</v>
      </c>
      <c r="I614" s="165">
        <v>104643.08035714284</v>
      </c>
      <c r="J614" s="57" t="s">
        <v>174</v>
      </c>
      <c r="K614" s="57" t="s">
        <v>32</v>
      </c>
      <c r="L614" s="179"/>
    </row>
    <row r="615" spans="1:13" s="40" customFormat="1" ht="45" x14ac:dyDescent="0.2">
      <c r="A615" s="110">
        <v>31</v>
      </c>
      <c r="B615" s="117" t="s">
        <v>606</v>
      </c>
      <c r="C615" s="55" t="s">
        <v>173</v>
      </c>
      <c r="D615" s="55" t="s">
        <v>83</v>
      </c>
      <c r="E615" s="56" t="s">
        <v>26</v>
      </c>
      <c r="F615" s="56" t="s">
        <v>37</v>
      </c>
      <c r="G615" s="84">
        <v>2</v>
      </c>
      <c r="H615" s="57">
        <f t="shared" si="9"/>
        <v>23700.87857142857</v>
      </c>
      <c r="I615" s="165">
        <v>47401.757142857139</v>
      </c>
      <c r="J615" s="57" t="s">
        <v>174</v>
      </c>
      <c r="K615" s="57" t="s">
        <v>32</v>
      </c>
      <c r="L615" s="179"/>
    </row>
    <row r="616" spans="1:13" s="40" customFormat="1" ht="45" x14ac:dyDescent="0.2">
      <c r="A616" s="110">
        <v>32</v>
      </c>
      <c r="B616" s="117" t="s">
        <v>607</v>
      </c>
      <c r="C616" s="55" t="s">
        <v>173</v>
      </c>
      <c r="D616" s="55" t="s">
        <v>83</v>
      </c>
      <c r="E616" s="56" t="s">
        <v>26</v>
      </c>
      <c r="F616" s="56" t="s">
        <v>37</v>
      </c>
      <c r="G616" s="84">
        <v>2</v>
      </c>
      <c r="H616" s="57">
        <f t="shared" si="9"/>
        <v>23700.87857142857</v>
      </c>
      <c r="I616" s="165">
        <v>47401.757142857139</v>
      </c>
      <c r="J616" s="57" t="s">
        <v>174</v>
      </c>
      <c r="K616" s="57" t="s">
        <v>32</v>
      </c>
      <c r="L616" s="179"/>
    </row>
    <row r="617" spans="1:13" s="40" customFormat="1" ht="45" x14ac:dyDescent="0.2">
      <c r="A617" s="110">
        <v>33</v>
      </c>
      <c r="B617" s="117" t="s">
        <v>608</v>
      </c>
      <c r="C617" s="55" t="s">
        <v>173</v>
      </c>
      <c r="D617" s="55" t="s">
        <v>83</v>
      </c>
      <c r="E617" s="56" t="s">
        <v>26</v>
      </c>
      <c r="F617" s="56" t="s">
        <v>37</v>
      </c>
      <c r="G617" s="84">
        <v>2</v>
      </c>
      <c r="H617" s="57">
        <f t="shared" si="9"/>
        <v>38273.716071428571</v>
      </c>
      <c r="I617" s="165">
        <v>76547.432142857142</v>
      </c>
      <c r="J617" s="57" t="s">
        <v>174</v>
      </c>
      <c r="K617" s="57" t="s">
        <v>32</v>
      </c>
      <c r="L617" s="179"/>
    </row>
    <row r="618" spans="1:13" s="40" customFormat="1" ht="45" customHeight="1" x14ac:dyDescent="0.2">
      <c r="A618" s="110">
        <v>34</v>
      </c>
      <c r="B618" s="117" t="s">
        <v>609</v>
      </c>
      <c r="C618" s="55" t="s">
        <v>173</v>
      </c>
      <c r="D618" s="55" t="s">
        <v>83</v>
      </c>
      <c r="E618" s="56" t="s">
        <v>26</v>
      </c>
      <c r="F618" s="56" t="s">
        <v>37</v>
      </c>
      <c r="G618" s="84">
        <v>2</v>
      </c>
      <c r="H618" s="57">
        <f t="shared" si="9"/>
        <v>38273.716071428571</v>
      </c>
      <c r="I618" s="165">
        <v>76547.432142857142</v>
      </c>
      <c r="J618" s="57" t="s">
        <v>174</v>
      </c>
      <c r="K618" s="57" t="s">
        <v>32</v>
      </c>
      <c r="L618" s="179"/>
    </row>
    <row r="619" spans="1:13" s="40" customFormat="1" ht="50.25" customHeight="1" x14ac:dyDescent="0.2">
      <c r="A619" s="175" t="s">
        <v>621</v>
      </c>
      <c r="B619" s="175"/>
      <c r="C619" s="175"/>
      <c r="D619" s="175"/>
      <c r="E619" s="175"/>
      <c r="F619" s="175"/>
      <c r="G619" s="175"/>
      <c r="H619" s="175"/>
      <c r="I619" s="184">
        <f>SUM(I620:I649)</f>
        <v>270909.5957142858</v>
      </c>
      <c r="J619" s="175"/>
      <c r="K619" s="175"/>
      <c r="L619" s="179"/>
      <c r="M619" s="177"/>
    </row>
    <row r="620" spans="1:13" s="40" customFormat="1" ht="45" x14ac:dyDescent="0.2">
      <c r="A620" s="110">
        <v>1</v>
      </c>
      <c r="B620" s="101" t="s">
        <v>610</v>
      </c>
      <c r="C620" s="55" t="s">
        <v>173</v>
      </c>
      <c r="D620" s="55" t="s">
        <v>83</v>
      </c>
      <c r="E620" s="56" t="s">
        <v>26</v>
      </c>
      <c r="F620" s="56" t="s">
        <v>37</v>
      </c>
      <c r="G620" s="102">
        <v>80</v>
      </c>
      <c r="H620" s="57">
        <f t="shared" si="9"/>
        <v>477.22039285714283</v>
      </c>
      <c r="I620" s="165">
        <v>38177.631428571425</v>
      </c>
      <c r="J620" s="57" t="s">
        <v>913</v>
      </c>
      <c r="K620" s="57" t="s">
        <v>32</v>
      </c>
      <c r="L620" s="179"/>
    </row>
    <row r="621" spans="1:13" s="40" customFormat="1" ht="45" x14ac:dyDescent="0.2">
      <c r="A621" s="110">
        <v>2</v>
      </c>
      <c r="B621" s="101" t="s">
        <v>611</v>
      </c>
      <c r="C621" s="55" t="s">
        <v>173</v>
      </c>
      <c r="D621" s="55" t="s">
        <v>83</v>
      </c>
      <c r="E621" s="56" t="s">
        <v>26</v>
      </c>
      <c r="F621" s="56" t="s">
        <v>37</v>
      </c>
      <c r="G621" s="102">
        <v>20</v>
      </c>
      <c r="H621" s="57">
        <f t="shared" si="9"/>
        <v>191.78571428571428</v>
      </c>
      <c r="I621" s="165">
        <v>3835.7142857142858</v>
      </c>
      <c r="J621" s="57" t="s">
        <v>913</v>
      </c>
      <c r="K621" s="57" t="s">
        <v>32</v>
      </c>
      <c r="L621" s="179"/>
    </row>
    <row r="622" spans="1:13" s="40" customFormat="1" ht="45" x14ac:dyDescent="0.2">
      <c r="A622" s="110">
        <v>3</v>
      </c>
      <c r="B622" s="101" t="s">
        <v>612</v>
      </c>
      <c r="C622" s="55" t="s">
        <v>173</v>
      </c>
      <c r="D622" s="55" t="s">
        <v>83</v>
      </c>
      <c r="E622" s="56" t="s">
        <v>26</v>
      </c>
      <c r="F622" s="56" t="s">
        <v>37</v>
      </c>
      <c r="G622" s="102">
        <v>10</v>
      </c>
      <c r="H622" s="57">
        <f t="shared" si="9"/>
        <v>1054.8214285714287</v>
      </c>
      <c r="I622" s="165">
        <v>10548.214285714286</v>
      </c>
      <c r="J622" s="57" t="s">
        <v>913</v>
      </c>
      <c r="K622" s="57" t="s">
        <v>32</v>
      </c>
      <c r="L622" s="179"/>
    </row>
    <row r="623" spans="1:13" s="40" customFormat="1" ht="45" x14ac:dyDescent="0.2">
      <c r="A623" s="110">
        <v>4</v>
      </c>
      <c r="B623" s="101" t="s">
        <v>613</v>
      </c>
      <c r="C623" s="55" t="s">
        <v>173</v>
      </c>
      <c r="D623" s="55" t="s">
        <v>83</v>
      </c>
      <c r="E623" s="56" t="s">
        <v>26</v>
      </c>
      <c r="F623" s="56" t="s">
        <v>37</v>
      </c>
      <c r="G623" s="102">
        <v>10</v>
      </c>
      <c r="H623" s="57">
        <f t="shared" si="9"/>
        <v>43.151785714285708</v>
      </c>
      <c r="I623" s="165">
        <v>431.51785714285711</v>
      </c>
      <c r="J623" s="57" t="s">
        <v>913</v>
      </c>
      <c r="K623" s="57" t="s">
        <v>32</v>
      </c>
      <c r="L623" s="179"/>
    </row>
    <row r="624" spans="1:13" s="40" customFormat="1" ht="45" x14ac:dyDescent="0.2">
      <c r="A624" s="110">
        <v>5</v>
      </c>
      <c r="B624" s="101" t="s">
        <v>614</v>
      </c>
      <c r="C624" s="55" t="s">
        <v>173</v>
      </c>
      <c r="D624" s="55" t="s">
        <v>83</v>
      </c>
      <c r="E624" s="56" t="s">
        <v>26</v>
      </c>
      <c r="F624" s="56" t="s">
        <v>37</v>
      </c>
      <c r="G624" s="102">
        <v>10</v>
      </c>
      <c r="H624" s="57">
        <f t="shared" si="9"/>
        <v>81.508928571428569</v>
      </c>
      <c r="I624" s="165">
        <v>815.08928571428567</v>
      </c>
      <c r="J624" s="57" t="s">
        <v>913</v>
      </c>
      <c r="K624" s="57" t="s">
        <v>32</v>
      </c>
      <c r="L624" s="179"/>
    </row>
    <row r="625" spans="1:12" s="40" customFormat="1" ht="45" x14ac:dyDescent="0.2">
      <c r="A625" s="110">
        <v>6</v>
      </c>
      <c r="B625" s="101" t="s">
        <v>615</v>
      </c>
      <c r="C625" s="55" t="s">
        <v>173</v>
      </c>
      <c r="D625" s="55" t="s">
        <v>83</v>
      </c>
      <c r="E625" s="56" t="s">
        <v>26</v>
      </c>
      <c r="F625" s="56" t="s">
        <v>37</v>
      </c>
      <c r="G625" s="102">
        <v>10</v>
      </c>
      <c r="H625" s="57">
        <f t="shared" si="9"/>
        <v>100.68749999999999</v>
      </c>
      <c r="I625" s="165">
        <v>1006.8749999999999</v>
      </c>
      <c r="J625" s="57" t="s">
        <v>913</v>
      </c>
      <c r="K625" s="57" t="s">
        <v>32</v>
      </c>
      <c r="L625" s="179"/>
    </row>
    <row r="626" spans="1:12" s="40" customFormat="1" ht="18" customHeight="1" x14ac:dyDescent="0.2">
      <c r="A626" s="110">
        <v>7</v>
      </c>
      <c r="B626" s="101" t="s">
        <v>568</v>
      </c>
      <c r="C626" s="55" t="s">
        <v>173</v>
      </c>
      <c r="D626" s="55" t="s">
        <v>83</v>
      </c>
      <c r="E626" s="56" t="s">
        <v>26</v>
      </c>
      <c r="F626" s="56" t="s">
        <v>37</v>
      </c>
      <c r="G626" s="102">
        <v>6</v>
      </c>
      <c r="H626" s="57">
        <f t="shared" si="9"/>
        <v>2263.0714285714284</v>
      </c>
      <c r="I626" s="165">
        <v>13578.428571428571</v>
      </c>
      <c r="J626" s="57" t="s">
        <v>913</v>
      </c>
      <c r="K626" s="57" t="s">
        <v>32</v>
      </c>
      <c r="L626" s="179"/>
    </row>
    <row r="627" spans="1:12" s="40" customFormat="1" ht="45" x14ac:dyDescent="0.2">
      <c r="A627" s="110">
        <v>8</v>
      </c>
      <c r="B627" s="101" t="s">
        <v>616</v>
      </c>
      <c r="C627" s="55" t="s">
        <v>173</v>
      </c>
      <c r="D627" s="55" t="s">
        <v>83</v>
      </c>
      <c r="E627" s="56" t="s">
        <v>26</v>
      </c>
      <c r="F627" s="56" t="s">
        <v>37</v>
      </c>
      <c r="G627" s="102">
        <v>4</v>
      </c>
      <c r="H627" s="57">
        <f t="shared" si="9"/>
        <v>4535.7321428571431</v>
      </c>
      <c r="I627" s="165">
        <v>18142.928571428572</v>
      </c>
      <c r="J627" s="57" t="s">
        <v>913</v>
      </c>
      <c r="K627" s="57" t="s">
        <v>32</v>
      </c>
      <c r="L627" s="179"/>
    </row>
    <row r="628" spans="1:12" s="40" customFormat="1" ht="45" x14ac:dyDescent="0.2">
      <c r="A628" s="110">
        <v>9</v>
      </c>
      <c r="B628" s="101" t="s">
        <v>617</v>
      </c>
      <c r="C628" s="55" t="s">
        <v>173</v>
      </c>
      <c r="D628" s="55" t="s">
        <v>83</v>
      </c>
      <c r="E628" s="56" t="s">
        <v>26</v>
      </c>
      <c r="F628" s="56" t="s">
        <v>37</v>
      </c>
      <c r="G628" s="102">
        <v>4</v>
      </c>
      <c r="H628" s="57">
        <f t="shared" si="9"/>
        <v>25056.803571428572</v>
      </c>
      <c r="I628" s="165">
        <v>100227.21428571429</v>
      </c>
      <c r="J628" s="57" t="s">
        <v>913</v>
      </c>
      <c r="K628" s="57" t="s">
        <v>32</v>
      </c>
      <c r="L628" s="179"/>
    </row>
    <row r="629" spans="1:12" s="40" customFormat="1" ht="33" customHeight="1" x14ac:dyDescent="0.2">
      <c r="A629" s="110">
        <v>10</v>
      </c>
      <c r="B629" s="101" t="s">
        <v>618</v>
      </c>
      <c r="C629" s="55" t="s">
        <v>173</v>
      </c>
      <c r="D629" s="55" t="s">
        <v>83</v>
      </c>
      <c r="E629" s="56" t="s">
        <v>26</v>
      </c>
      <c r="F629" s="56" t="s">
        <v>37</v>
      </c>
      <c r="G629" s="102">
        <v>20</v>
      </c>
      <c r="H629" s="57">
        <f t="shared" si="9"/>
        <v>2263.0714285714284</v>
      </c>
      <c r="I629" s="165">
        <v>45261.428571428565</v>
      </c>
      <c r="J629" s="57" t="s">
        <v>913</v>
      </c>
      <c r="K629" s="57" t="s">
        <v>32</v>
      </c>
      <c r="L629" s="179"/>
    </row>
    <row r="630" spans="1:12" s="40" customFormat="1" ht="45" x14ac:dyDescent="0.2">
      <c r="A630" s="110">
        <v>11</v>
      </c>
      <c r="B630" s="101" t="s">
        <v>575</v>
      </c>
      <c r="C630" s="55" t="s">
        <v>173</v>
      </c>
      <c r="D630" s="55" t="s">
        <v>83</v>
      </c>
      <c r="E630" s="56" t="s">
        <v>26</v>
      </c>
      <c r="F630" s="56" t="s">
        <v>37</v>
      </c>
      <c r="G630" s="102">
        <v>20</v>
      </c>
      <c r="H630" s="57">
        <f t="shared" si="9"/>
        <v>33.562499999999993</v>
      </c>
      <c r="I630" s="165">
        <v>671.24999999999989</v>
      </c>
      <c r="J630" s="57" t="s">
        <v>913</v>
      </c>
      <c r="K630" s="57" t="s">
        <v>32</v>
      </c>
      <c r="L630" s="179"/>
    </row>
    <row r="631" spans="1:12" s="40" customFormat="1" ht="45" x14ac:dyDescent="0.2">
      <c r="A631" s="110">
        <v>12</v>
      </c>
      <c r="B631" s="101" t="s">
        <v>576</v>
      </c>
      <c r="C631" s="55" t="s">
        <v>173</v>
      </c>
      <c r="D631" s="55" t="s">
        <v>83</v>
      </c>
      <c r="E631" s="56" t="s">
        <v>26</v>
      </c>
      <c r="F631" s="56" t="s">
        <v>37</v>
      </c>
      <c r="G631" s="102">
        <v>20</v>
      </c>
      <c r="H631" s="57">
        <f t="shared" si="9"/>
        <v>67.124999999999986</v>
      </c>
      <c r="I631" s="165">
        <v>1342.4999999999998</v>
      </c>
      <c r="J631" s="57" t="s">
        <v>913</v>
      </c>
      <c r="K631" s="57" t="s">
        <v>32</v>
      </c>
      <c r="L631" s="179"/>
    </row>
    <row r="632" spans="1:12" s="40" customFormat="1" ht="18" customHeight="1" x14ac:dyDescent="0.2">
      <c r="A632" s="110">
        <v>13</v>
      </c>
      <c r="B632" s="101" t="s">
        <v>577</v>
      </c>
      <c r="C632" s="55" t="s">
        <v>173</v>
      </c>
      <c r="D632" s="55" t="s">
        <v>83</v>
      </c>
      <c r="E632" s="56" t="s">
        <v>26</v>
      </c>
      <c r="F632" s="56" t="s">
        <v>37</v>
      </c>
      <c r="G632" s="102">
        <v>20</v>
      </c>
      <c r="H632" s="57">
        <f t="shared" si="9"/>
        <v>95.892857142857139</v>
      </c>
      <c r="I632" s="165">
        <v>1917.8571428571429</v>
      </c>
      <c r="J632" s="57" t="s">
        <v>913</v>
      </c>
      <c r="K632" s="57" t="s">
        <v>32</v>
      </c>
      <c r="L632" s="179"/>
    </row>
    <row r="633" spans="1:12" s="40" customFormat="1" ht="45" x14ac:dyDescent="0.2">
      <c r="A633" s="110">
        <v>14</v>
      </c>
      <c r="B633" s="101" t="s">
        <v>578</v>
      </c>
      <c r="C633" s="55" t="s">
        <v>173</v>
      </c>
      <c r="D633" s="55" t="s">
        <v>83</v>
      </c>
      <c r="E633" s="56" t="s">
        <v>26</v>
      </c>
      <c r="F633" s="56" t="s">
        <v>37</v>
      </c>
      <c r="G633" s="102">
        <v>20</v>
      </c>
      <c r="H633" s="57">
        <f t="shared" si="9"/>
        <v>139.04464285714283</v>
      </c>
      <c r="I633" s="165">
        <v>2780.8928571428569</v>
      </c>
      <c r="J633" s="57" t="s">
        <v>913</v>
      </c>
      <c r="K633" s="57" t="s">
        <v>32</v>
      </c>
      <c r="L633" s="179"/>
    </row>
    <row r="634" spans="1:12" s="40" customFormat="1" ht="45" x14ac:dyDescent="0.2">
      <c r="A634" s="110">
        <v>15</v>
      </c>
      <c r="B634" s="101" t="s">
        <v>579</v>
      </c>
      <c r="C634" s="55" t="s">
        <v>173</v>
      </c>
      <c r="D634" s="55" t="s">
        <v>83</v>
      </c>
      <c r="E634" s="56" t="s">
        <v>26</v>
      </c>
      <c r="F634" s="56" t="s">
        <v>37</v>
      </c>
      <c r="G634" s="102">
        <v>20</v>
      </c>
      <c r="H634" s="57">
        <f t="shared" si="9"/>
        <v>258.91071428571428</v>
      </c>
      <c r="I634" s="165">
        <v>5178.2142857142853</v>
      </c>
      <c r="J634" s="57" t="s">
        <v>913</v>
      </c>
      <c r="K634" s="57" t="s">
        <v>32</v>
      </c>
      <c r="L634" s="179"/>
    </row>
    <row r="635" spans="1:12" s="40" customFormat="1" ht="45" x14ac:dyDescent="0.2">
      <c r="A635" s="110">
        <v>16</v>
      </c>
      <c r="B635" s="117" t="s">
        <v>580</v>
      </c>
      <c r="C635" s="55" t="s">
        <v>173</v>
      </c>
      <c r="D635" s="55" t="s">
        <v>83</v>
      </c>
      <c r="E635" s="56" t="s">
        <v>26</v>
      </c>
      <c r="F635" s="56" t="s">
        <v>37</v>
      </c>
      <c r="G635" s="102">
        <v>20</v>
      </c>
      <c r="H635" s="57">
        <f t="shared" si="9"/>
        <v>11.507142857142856</v>
      </c>
      <c r="I635" s="165">
        <v>230.14285714285714</v>
      </c>
      <c r="J635" s="57" t="s">
        <v>913</v>
      </c>
      <c r="K635" s="57" t="s">
        <v>32</v>
      </c>
      <c r="L635" s="179"/>
    </row>
    <row r="636" spans="1:12" s="40" customFormat="1" ht="45" x14ac:dyDescent="0.2">
      <c r="A636" s="110">
        <v>17</v>
      </c>
      <c r="B636" s="117" t="s">
        <v>581</v>
      </c>
      <c r="C636" s="55" t="s">
        <v>173</v>
      </c>
      <c r="D636" s="55" t="s">
        <v>83</v>
      </c>
      <c r="E636" s="56" t="s">
        <v>26</v>
      </c>
      <c r="F636" s="56" t="s">
        <v>37</v>
      </c>
      <c r="G636" s="102">
        <v>20</v>
      </c>
      <c r="H636" s="57">
        <f t="shared" si="9"/>
        <v>13.425000000000001</v>
      </c>
      <c r="I636" s="165">
        <v>268.5</v>
      </c>
      <c r="J636" s="57" t="s">
        <v>913</v>
      </c>
      <c r="K636" s="57" t="s">
        <v>32</v>
      </c>
      <c r="L636" s="179"/>
    </row>
    <row r="637" spans="1:12" s="40" customFormat="1" ht="45" x14ac:dyDescent="0.2">
      <c r="A637" s="110">
        <v>18</v>
      </c>
      <c r="B637" s="117" t="s">
        <v>582</v>
      </c>
      <c r="C637" s="55" t="s">
        <v>173</v>
      </c>
      <c r="D637" s="55" t="s">
        <v>83</v>
      </c>
      <c r="E637" s="56" t="s">
        <v>26</v>
      </c>
      <c r="F637" s="56" t="s">
        <v>37</v>
      </c>
      <c r="G637" s="102">
        <v>20</v>
      </c>
      <c r="H637" s="57">
        <f t="shared" si="9"/>
        <v>19.178571428571427</v>
      </c>
      <c r="I637" s="165">
        <v>383.57142857142856</v>
      </c>
      <c r="J637" s="57" t="s">
        <v>913</v>
      </c>
      <c r="K637" s="57" t="s">
        <v>32</v>
      </c>
      <c r="L637" s="179"/>
    </row>
    <row r="638" spans="1:12" s="40" customFormat="1" ht="45" x14ac:dyDescent="0.2">
      <c r="A638" s="110">
        <v>19</v>
      </c>
      <c r="B638" s="117" t="s">
        <v>583</v>
      </c>
      <c r="C638" s="55" t="s">
        <v>173</v>
      </c>
      <c r="D638" s="55" t="s">
        <v>83</v>
      </c>
      <c r="E638" s="56" t="s">
        <v>26</v>
      </c>
      <c r="F638" s="56" t="s">
        <v>37</v>
      </c>
      <c r="G638" s="102">
        <v>20</v>
      </c>
      <c r="H638" s="57">
        <f t="shared" si="9"/>
        <v>23.973214285714285</v>
      </c>
      <c r="I638" s="165">
        <v>479.46428571428572</v>
      </c>
      <c r="J638" s="57" t="s">
        <v>913</v>
      </c>
      <c r="K638" s="57" t="s">
        <v>32</v>
      </c>
      <c r="L638" s="179"/>
    </row>
    <row r="639" spans="1:12" s="40" customFormat="1" ht="36.75" customHeight="1" x14ac:dyDescent="0.2">
      <c r="A639" s="110">
        <v>20</v>
      </c>
      <c r="B639" s="117" t="s">
        <v>584</v>
      </c>
      <c r="C639" s="55" t="s">
        <v>173</v>
      </c>
      <c r="D639" s="55" t="s">
        <v>83</v>
      </c>
      <c r="E639" s="56" t="s">
        <v>26</v>
      </c>
      <c r="F639" s="56" t="s">
        <v>37</v>
      </c>
      <c r="G639" s="102">
        <v>20</v>
      </c>
      <c r="H639" s="57">
        <f t="shared" si="9"/>
        <v>36.43928571428571</v>
      </c>
      <c r="I639" s="165">
        <v>728.78571428571422</v>
      </c>
      <c r="J639" s="57" t="s">
        <v>913</v>
      </c>
      <c r="K639" s="57" t="s">
        <v>32</v>
      </c>
      <c r="L639" s="179"/>
    </row>
    <row r="640" spans="1:12" s="40" customFormat="1" ht="45" x14ac:dyDescent="0.2">
      <c r="A640" s="110">
        <v>21</v>
      </c>
      <c r="B640" s="117" t="s">
        <v>585</v>
      </c>
      <c r="C640" s="55" t="s">
        <v>173</v>
      </c>
      <c r="D640" s="55" t="s">
        <v>83</v>
      </c>
      <c r="E640" s="56" t="s">
        <v>26</v>
      </c>
      <c r="F640" s="56" t="s">
        <v>37</v>
      </c>
      <c r="G640" s="102">
        <v>20</v>
      </c>
      <c r="H640" s="57">
        <f t="shared" si="9"/>
        <v>57.535714285714292</v>
      </c>
      <c r="I640" s="165">
        <v>1150.7142857142858</v>
      </c>
      <c r="J640" s="57" t="s">
        <v>913</v>
      </c>
      <c r="K640" s="57" t="s">
        <v>32</v>
      </c>
      <c r="L640" s="179"/>
    </row>
    <row r="641" spans="1:13" s="40" customFormat="1" ht="45" x14ac:dyDescent="0.2">
      <c r="A641" s="110">
        <v>22</v>
      </c>
      <c r="B641" s="117" t="s">
        <v>586</v>
      </c>
      <c r="C641" s="55" t="s">
        <v>173</v>
      </c>
      <c r="D641" s="55" t="s">
        <v>83</v>
      </c>
      <c r="E641" s="56" t="s">
        <v>26</v>
      </c>
      <c r="F641" s="56" t="s">
        <v>37</v>
      </c>
      <c r="G641" s="102">
        <v>20</v>
      </c>
      <c r="H641" s="57">
        <f t="shared" si="9"/>
        <v>7.6714285714285708</v>
      </c>
      <c r="I641" s="165">
        <v>153.42857142857142</v>
      </c>
      <c r="J641" s="57" t="s">
        <v>913</v>
      </c>
      <c r="K641" s="57" t="s">
        <v>32</v>
      </c>
      <c r="L641" s="179"/>
    </row>
    <row r="642" spans="1:13" s="40" customFormat="1" ht="45" x14ac:dyDescent="0.2">
      <c r="A642" s="110">
        <v>23</v>
      </c>
      <c r="B642" s="117" t="s">
        <v>587</v>
      </c>
      <c r="C642" s="55" t="s">
        <v>173</v>
      </c>
      <c r="D642" s="55" t="s">
        <v>83</v>
      </c>
      <c r="E642" s="56" t="s">
        <v>26</v>
      </c>
      <c r="F642" s="56" t="s">
        <v>37</v>
      </c>
      <c r="G642" s="102">
        <v>20</v>
      </c>
      <c r="H642" s="57">
        <f t="shared" si="9"/>
        <v>9.5892857142857135</v>
      </c>
      <c r="I642" s="165">
        <v>191.78571428571428</v>
      </c>
      <c r="J642" s="57" t="s">
        <v>913</v>
      </c>
      <c r="K642" s="57" t="s">
        <v>32</v>
      </c>
      <c r="L642" s="179"/>
    </row>
    <row r="643" spans="1:13" s="40" customFormat="1" ht="45" x14ac:dyDescent="0.2">
      <c r="A643" s="110">
        <v>24</v>
      </c>
      <c r="B643" s="117" t="s">
        <v>588</v>
      </c>
      <c r="C643" s="55" t="s">
        <v>173</v>
      </c>
      <c r="D643" s="55" t="s">
        <v>83</v>
      </c>
      <c r="E643" s="56" t="s">
        <v>26</v>
      </c>
      <c r="F643" s="56" t="s">
        <v>37</v>
      </c>
      <c r="G643" s="102">
        <v>20</v>
      </c>
      <c r="H643" s="57">
        <f t="shared" si="9"/>
        <v>11.507142857142856</v>
      </c>
      <c r="I643" s="165">
        <v>230.14285714285714</v>
      </c>
      <c r="J643" s="57" t="s">
        <v>913</v>
      </c>
      <c r="K643" s="57" t="s">
        <v>32</v>
      </c>
      <c r="L643" s="179"/>
    </row>
    <row r="644" spans="1:13" s="40" customFormat="1" ht="45" x14ac:dyDescent="0.2">
      <c r="A644" s="110">
        <v>25</v>
      </c>
      <c r="B644" s="117" t="s">
        <v>589</v>
      </c>
      <c r="C644" s="55" t="s">
        <v>173</v>
      </c>
      <c r="D644" s="55" t="s">
        <v>83</v>
      </c>
      <c r="E644" s="56" t="s">
        <v>26</v>
      </c>
      <c r="F644" s="56" t="s">
        <v>37</v>
      </c>
      <c r="G644" s="102">
        <v>20</v>
      </c>
      <c r="H644" s="57">
        <f t="shared" si="9"/>
        <v>14.383928571428573</v>
      </c>
      <c r="I644" s="165">
        <v>287.67857142857144</v>
      </c>
      <c r="J644" s="57" t="s">
        <v>913</v>
      </c>
      <c r="K644" s="57" t="s">
        <v>32</v>
      </c>
      <c r="L644" s="179"/>
    </row>
    <row r="645" spans="1:13" s="40" customFormat="1" ht="45" x14ac:dyDescent="0.2">
      <c r="A645" s="110">
        <v>26</v>
      </c>
      <c r="B645" s="117" t="s">
        <v>590</v>
      </c>
      <c r="C645" s="55" t="s">
        <v>173</v>
      </c>
      <c r="D645" s="55" t="s">
        <v>83</v>
      </c>
      <c r="E645" s="56" t="s">
        <v>26</v>
      </c>
      <c r="F645" s="56" t="s">
        <v>37</v>
      </c>
      <c r="G645" s="102">
        <v>20</v>
      </c>
      <c r="H645" s="57">
        <f t="shared" si="9"/>
        <v>19.178571428571427</v>
      </c>
      <c r="I645" s="165">
        <v>383.57142857142856</v>
      </c>
      <c r="J645" s="57" t="s">
        <v>913</v>
      </c>
      <c r="K645" s="57" t="s">
        <v>32</v>
      </c>
      <c r="L645" s="179"/>
    </row>
    <row r="646" spans="1:13" s="40" customFormat="1" ht="33" customHeight="1" x14ac:dyDescent="0.2">
      <c r="A646" s="110">
        <v>27</v>
      </c>
      <c r="B646" s="117" t="s">
        <v>591</v>
      </c>
      <c r="C646" s="55" t="s">
        <v>173</v>
      </c>
      <c r="D646" s="55" t="s">
        <v>83</v>
      </c>
      <c r="E646" s="56" t="s">
        <v>26</v>
      </c>
      <c r="F646" s="56" t="s">
        <v>37</v>
      </c>
      <c r="G646" s="102">
        <v>20</v>
      </c>
      <c r="H646" s="57">
        <f t="shared" si="9"/>
        <v>76.714285714285708</v>
      </c>
      <c r="I646" s="165">
        <v>1534.2857142857142</v>
      </c>
      <c r="J646" s="57" t="s">
        <v>913</v>
      </c>
      <c r="K646" s="57" t="s">
        <v>32</v>
      </c>
      <c r="L646" s="179"/>
    </row>
    <row r="647" spans="1:13" s="40" customFormat="1" ht="45" x14ac:dyDescent="0.2">
      <c r="A647" s="110">
        <v>28</v>
      </c>
      <c r="B647" s="117" t="s">
        <v>592</v>
      </c>
      <c r="C647" s="55" t="s">
        <v>173</v>
      </c>
      <c r="D647" s="55" t="s">
        <v>83</v>
      </c>
      <c r="E647" s="56" t="s">
        <v>26</v>
      </c>
      <c r="F647" s="56" t="s">
        <v>37</v>
      </c>
      <c r="G647" s="102">
        <v>20</v>
      </c>
      <c r="H647" s="57">
        <f t="shared" si="9"/>
        <v>115.07142857142858</v>
      </c>
      <c r="I647" s="165">
        <v>2301.4285714285716</v>
      </c>
      <c r="J647" s="57" t="s">
        <v>913</v>
      </c>
      <c r="K647" s="57" t="s">
        <v>32</v>
      </c>
      <c r="L647" s="179"/>
    </row>
    <row r="648" spans="1:13" s="40" customFormat="1" ht="45" x14ac:dyDescent="0.2">
      <c r="A648" s="110">
        <v>29</v>
      </c>
      <c r="B648" s="101" t="s">
        <v>619</v>
      </c>
      <c r="C648" s="55" t="s">
        <v>173</v>
      </c>
      <c r="D648" s="55" t="s">
        <v>83</v>
      </c>
      <c r="E648" s="56" t="s">
        <v>26</v>
      </c>
      <c r="F648" s="56" t="s">
        <v>37</v>
      </c>
      <c r="G648" s="102">
        <v>6</v>
      </c>
      <c r="H648" s="57">
        <f t="shared" si="9"/>
        <v>1323.3214285714287</v>
      </c>
      <c r="I648" s="165">
        <v>7939.9285714285725</v>
      </c>
      <c r="J648" s="57" t="s">
        <v>913</v>
      </c>
      <c r="K648" s="57" t="s">
        <v>32</v>
      </c>
      <c r="L648" s="179"/>
    </row>
    <row r="649" spans="1:13" s="40" customFormat="1" ht="45" x14ac:dyDescent="0.2">
      <c r="A649" s="110">
        <v>30</v>
      </c>
      <c r="B649" s="101" t="s">
        <v>620</v>
      </c>
      <c r="C649" s="55" t="s">
        <v>173</v>
      </c>
      <c r="D649" s="55" t="s">
        <v>83</v>
      </c>
      <c r="E649" s="56" t="s">
        <v>26</v>
      </c>
      <c r="F649" s="56" t="s">
        <v>37</v>
      </c>
      <c r="G649" s="102">
        <v>6</v>
      </c>
      <c r="H649" s="57">
        <f t="shared" si="9"/>
        <v>1788.4017857142856</v>
      </c>
      <c r="I649" s="165">
        <v>10730.410714285714</v>
      </c>
      <c r="J649" s="57" t="s">
        <v>913</v>
      </c>
      <c r="K649" s="57" t="s">
        <v>32</v>
      </c>
      <c r="L649" s="179"/>
    </row>
    <row r="650" spans="1:13" s="40" customFormat="1" x14ac:dyDescent="0.2">
      <c r="A650" s="175" t="s">
        <v>622</v>
      </c>
      <c r="B650" s="175"/>
      <c r="C650" s="175"/>
      <c r="D650" s="175"/>
      <c r="E650" s="175"/>
      <c r="F650" s="175"/>
      <c r="G650" s="175"/>
      <c r="H650" s="175"/>
      <c r="I650" s="182">
        <f>I651</f>
        <v>46508.03571428571</v>
      </c>
      <c r="J650" s="175"/>
      <c r="K650" s="175"/>
      <c r="L650" s="179"/>
      <c r="M650" s="177"/>
    </row>
    <row r="651" spans="1:13" s="40" customFormat="1" ht="30.75" customHeight="1" x14ac:dyDescent="0.2">
      <c r="A651" s="110">
        <v>1</v>
      </c>
      <c r="B651" s="119" t="s">
        <v>623</v>
      </c>
      <c r="C651" s="55" t="s">
        <v>173</v>
      </c>
      <c r="D651" s="55" t="s">
        <v>83</v>
      </c>
      <c r="E651" s="56" t="s">
        <v>26</v>
      </c>
      <c r="F651" s="56" t="s">
        <v>37</v>
      </c>
      <c r="G651" s="102">
        <v>5</v>
      </c>
      <c r="H651" s="57">
        <f t="shared" si="9"/>
        <v>9301.6071428571413</v>
      </c>
      <c r="I651" s="95">
        <v>46508.03571428571</v>
      </c>
      <c r="J651" s="57" t="s">
        <v>84</v>
      </c>
      <c r="K651" s="57" t="s">
        <v>32</v>
      </c>
      <c r="L651" s="179"/>
    </row>
    <row r="652" spans="1:13" s="40" customFormat="1" ht="19.5" customHeight="1" x14ac:dyDescent="0.2">
      <c r="A652" s="175" t="s">
        <v>624</v>
      </c>
      <c r="B652" s="175"/>
      <c r="C652" s="175"/>
      <c r="D652" s="175"/>
      <c r="E652" s="175"/>
      <c r="F652" s="175"/>
      <c r="G652" s="175"/>
      <c r="H652" s="175"/>
      <c r="I652" s="182">
        <f>SUM(I653:I668)</f>
        <v>2117199.2142857141</v>
      </c>
      <c r="J652" s="175"/>
      <c r="K652" s="175"/>
      <c r="L652" s="179"/>
      <c r="M652" s="177"/>
    </row>
    <row r="653" spans="1:13" s="40" customFormat="1" ht="45" x14ac:dyDescent="0.2">
      <c r="A653" s="110">
        <v>1</v>
      </c>
      <c r="B653" s="120" t="s">
        <v>625</v>
      </c>
      <c r="C653" s="55" t="s">
        <v>173</v>
      </c>
      <c r="D653" s="55" t="s">
        <v>83</v>
      </c>
      <c r="E653" s="56" t="s">
        <v>26</v>
      </c>
      <c r="F653" s="56" t="s">
        <v>37</v>
      </c>
      <c r="G653" s="102">
        <v>27</v>
      </c>
      <c r="H653" s="57">
        <f t="shared" si="9"/>
        <v>1150.7142857142858</v>
      </c>
      <c r="I653" s="95">
        <v>31069.285714285714</v>
      </c>
      <c r="J653" s="57" t="s">
        <v>174</v>
      </c>
      <c r="K653" s="57" t="s">
        <v>32</v>
      </c>
      <c r="L653" s="179"/>
    </row>
    <row r="654" spans="1:13" s="40" customFormat="1" ht="25.5" customHeight="1" x14ac:dyDescent="0.2">
      <c r="A654" s="110">
        <v>2</v>
      </c>
      <c r="B654" s="120" t="s">
        <v>626</v>
      </c>
      <c r="C654" s="55" t="s">
        <v>173</v>
      </c>
      <c r="D654" s="55" t="s">
        <v>83</v>
      </c>
      <c r="E654" s="56" t="s">
        <v>26</v>
      </c>
      <c r="F654" s="56" t="s">
        <v>37</v>
      </c>
      <c r="G654" s="102">
        <v>16</v>
      </c>
      <c r="H654" s="57">
        <f t="shared" ref="H654:H719" si="10">I654/G654</f>
        <v>1438.3928571428571</v>
      </c>
      <c r="I654" s="95">
        <v>23014.285714285714</v>
      </c>
      <c r="J654" s="57" t="s">
        <v>174</v>
      </c>
      <c r="K654" s="57" t="s">
        <v>32</v>
      </c>
      <c r="L654" s="179"/>
    </row>
    <row r="655" spans="1:13" s="40" customFormat="1" ht="45" x14ac:dyDescent="0.2">
      <c r="A655" s="110">
        <v>3</v>
      </c>
      <c r="B655" s="120" t="s">
        <v>135</v>
      </c>
      <c r="C655" s="55" t="s">
        <v>173</v>
      </c>
      <c r="D655" s="55" t="s">
        <v>83</v>
      </c>
      <c r="E655" s="56" t="s">
        <v>26</v>
      </c>
      <c r="F655" s="56" t="s">
        <v>37</v>
      </c>
      <c r="G655" s="102">
        <v>1000</v>
      </c>
      <c r="H655" s="57">
        <f t="shared" si="10"/>
        <v>191.78571428571425</v>
      </c>
      <c r="I655" s="95">
        <v>191785.71428571426</v>
      </c>
      <c r="J655" s="57" t="s">
        <v>174</v>
      </c>
      <c r="K655" s="57" t="s">
        <v>32</v>
      </c>
      <c r="L655" s="179"/>
    </row>
    <row r="656" spans="1:13" s="40" customFormat="1" ht="34.5" customHeight="1" x14ac:dyDescent="0.2">
      <c r="A656" s="110">
        <v>4</v>
      </c>
      <c r="B656" s="120" t="s">
        <v>627</v>
      </c>
      <c r="C656" s="55" t="s">
        <v>173</v>
      </c>
      <c r="D656" s="55" t="s">
        <v>83</v>
      </c>
      <c r="E656" s="56" t="s">
        <v>26</v>
      </c>
      <c r="F656" s="56" t="s">
        <v>37</v>
      </c>
      <c r="G656" s="102">
        <v>192</v>
      </c>
      <c r="H656" s="57">
        <f t="shared" si="10"/>
        <v>335.62499999999994</v>
      </c>
      <c r="I656" s="95">
        <v>64439.999999999985</v>
      </c>
      <c r="J656" s="57" t="s">
        <v>174</v>
      </c>
      <c r="K656" s="57" t="s">
        <v>32</v>
      </c>
      <c r="L656" s="179"/>
    </row>
    <row r="657" spans="1:13" s="40" customFormat="1" ht="45" x14ac:dyDescent="0.2">
      <c r="A657" s="110">
        <v>5</v>
      </c>
      <c r="B657" s="121" t="s">
        <v>628</v>
      </c>
      <c r="C657" s="55" t="s">
        <v>173</v>
      </c>
      <c r="D657" s="55" t="s">
        <v>83</v>
      </c>
      <c r="E657" s="56" t="s">
        <v>26</v>
      </c>
      <c r="F657" s="56" t="s">
        <v>37</v>
      </c>
      <c r="G657" s="102">
        <v>80</v>
      </c>
      <c r="H657" s="57">
        <f t="shared" si="10"/>
        <v>287.67857142857144</v>
      </c>
      <c r="I657" s="95">
        <v>23014.285714285714</v>
      </c>
      <c r="J657" s="57" t="s">
        <v>174</v>
      </c>
      <c r="K657" s="57" t="s">
        <v>32</v>
      </c>
      <c r="L657" s="179"/>
    </row>
    <row r="658" spans="1:13" s="40" customFormat="1" ht="45" x14ac:dyDescent="0.2">
      <c r="A658" s="110">
        <v>6</v>
      </c>
      <c r="B658" s="120" t="s">
        <v>629</v>
      </c>
      <c r="C658" s="55" t="s">
        <v>173</v>
      </c>
      <c r="D658" s="55" t="s">
        <v>83</v>
      </c>
      <c r="E658" s="56" t="s">
        <v>26</v>
      </c>
      <c r="F658" s="56" t="s">
        <v>37</v>
      </c>
      <c r="G658" s="102">
        <v>50</v>
      </c>
      <c r="H658" s="57">
        <f t="shared" si="10"/>
        <v>594.53571428571422</v>
      </c>
      <c r="I658" s="95">
        <v>29726.785714285714</v>
      </c>
      <c r="J658" s="57" t="s">
        <v>174</v>
      </c>
      <c r="K658" s="57" t="s">
        <v>32</v>
      </c>
      <c r="L658" s="179"/>
    </row>
    <row r="659" spans="1:13" s="40" customFormat="1" ht="45" x14ac:dyDescent="0.2">
      <c r="A659" s="110">
        <v>7</v>
      </c>
      <c r="B659" s="120" t="s">
        <v>630</v>
      </c>
      <c r="C659" s="55" t="s">
        <v>173</v>
      </c>
      <c r="D659" s="55" t="s">
        <v>83</v>
      </c>
      <c r="E659" s="56" t="s">
        <v>26</v>
      </c>
      <c r="F659" s="56" t="s">
        <v>37</v>
      </c>
      <c r="G659" s="102">
        <v>22</v>
      </c>
      <c r="H659" s="57">
        <f t="shared" si="10"/>
        <v>2397.3214285714284</v>
      </c>
      <c r="I659" s="95">
        <v>52741.071428571428</v>
      </c>
      <c r="J659" s="57" t="s">
        <v>174</v>
      </c>
      <c r="K659" s="57" t="s">
        <v>32</v>
      </c>
      <c r="L659" s="179"/>
    </row>
    <row r="660" spans="1:13" s="40" customFormat="1" ht="45" x14ac:dyDescent="0.2">
      <c r="A660" s="110">
        <v>8</v>
      </c>
      <c r="B660" s="92" t="s">
        <v>631</v>
      </c>
      <c r="C660" s="55" t="s">
        <v>173</v>
      </c>
      <c r="D660" s="55" t="s">
        <v>83</v>
      </c>
      <c r="E660" s="56" t="s">
        <v>26</v>
      </c>
      <c r="F660" s="56" t="s">
        <v>37</v>
      </c>
      <c r="G660" s="102">
        <v>192</v>
      </c>
      <c r="H660" s="57">
        <f t="shared" si="10"/>
        <v>882.21428571428567</v>
      </c>
      <c r="I660" s="95">
        <v>169385.14285714284</v>
      </c>
      <c r="J660" s="57" t="s">
        <v>174</v>
      </c>
      <c r="K660" s="57" t="s">
        <v>32</v>
      </c>
      <c r="L660" s="179"/>
    </row>
    <row r="661" spans="1:13" s="40" customFormat="1" ht="30.75" customHeight="1" x14ac:dyDescent="0.2">
      <c r="A661" s="110">
        <v>9</v>
      </c>
      <c r="B661" s="120" t="s">
        <v>632</v>
      </c>
      <c r="C661" s="55" t="s">
        <v>173</v>
      </c>
      <c r="D661" s="55" t="s">
        <v>83</v>
      </c>
      <c r="E661" s="56" t="s">
        <v>26</v>
      </c>
      <c r="F661" s="56" t="s">
        <v>37</v>
      </c>
      <c r="G661" s="102">
        <v>1200</v>
      </c>
      <c r="H661" s="57">
        <f t="shared" si="10"/>
        <v>719.19642857142856</v>
      </c>
      <c r="I661" s="95">
        <v>863035.71428571432</v>
      </c>
      <c r="J661" s="57" t="s">
        <v>174</v>
      </c>
      <c r="K661" s="57" t="s">
        <v>32</v>
      </c>
      <c r="L661" s="179"/>
    </row>
    <row r="662" spans="1:13" s="40" customFormat="1" ht="45" x14ac:dyDescent="0.2">
      <c r="A662" s="110">
        <v>10</v>
      </c>
      <c r="B662" s="120" t="s">
        <v>633</v>
      </c>
      <c r="C662" s="55" t="s">
        <v>173</v>
      </c>
      <c r="D662" s="55" t="s">
        <v>83</v>
      </c>
      <c r="E662" s="56" t="s">
        <v>26</v>
      </c>
      <c r="F662" s="56" t="s">
        <v>37</v>
      </c>
      <c r="G662" s="102">
        <v>300</v>
      </c>
      <c r="H662" s="57">
        <f t="shared" si="10"/>
        <v>143.83928571428572</v>
      </c>
      <c r="I662" s="95">
        <v>43151.785714285717</v>
      </c>
      <c r="J662" s="57" t="s">
        <v>174</v>
      </c>
      <c r="K662" s="57" t="s">
        <v>32</v>
      </c>
      <c r="L662" s="179"/>
    </row>
    <row r="663" spans="1:13" s="40" customFormat="1" ht="45" x14ac:dyDescent="0.2">
      <c r="A663" s="110">
        <v>11</v>
      </c>
      <c r="B663" s="120" t="s">
        <v>634</v>
      </c>
      <c r="C663" s="55" t="s">
        <v>173</v>
      </c>
      <c r="D663" s="55" t="s">
        <v>83</v>
      </c>
      <c r="E663" s="56" t="s">
        <v>26</v>
      </c>
      <c r="F663" s="56" t="s">
        <v>37</v>
      </c>
      <c r="G663" s="102">
        <v>192</v>
      </c>
      <c r="H663" s="57">
        <f t="shared" si="10"/>
        <v>91.098214285714292</v>
      </c>
      <c r="I663" s="95">
        <v>17490.857142857145</v>
      </c>
      <c r="J663" s="57" t="s">
        <v>174</v>
      </c>
      <c r="K663" s="57" t="s">
        <v>32</v>
      </c>
      <c r="L663" s="179"/>
    </row>
    <row r="664" spans="1:13" s="40" customFormat="1" ht="45" x14ac:dyDescent="0.2">
      <c r="A664" s="110">
        <v>12</v>
      </c>
      <c r="B664" s="120" t="s">
        <v>635</v>
      </c>
      <c r="C664" s="55" t="s">
        <v>173</v>
      </c>
      <c r="D664" s="55" t="s">
        <v>83</v>
      </c>
      <c r="E664" s="56" t="s">
        <v>26</v>
      </c>
      <c r="F664" s="56" t="s">
        <v>37</v>
      </c>
      <c r="G664" s="102">
        <v>192</v>
      </c>
      <c r="H664" s="57">
        <f t="shared" si="10"/>
        <v>263.70535714285717</v>
      </c>
      <c r="I664" s="95">
        <v>50631.428571428572</v>
      </c>
      <c r="J664" s="57" t="s">
        <v>174</v>
      </c>
      <c r="K664" s="57" t="s">
        <v>32</v>
      </c>
      <c r="L664" s="179"/>
    </row>
    <row r="665" spans="1:13" s="40" customFormat="1" ht="45" x14ac:dyDescent="0.2">
      <c r="A665" s="110">
        <v>13</v>
      </c>
      <c r="B665" s="120" t="s">
        <v>636</v>
      </c>
      <c r="C665" s="55" t="s">
        <v>173</v>
      </c>
      <c r="D665" s="55" t="s">
        <v>83</v>
      </c>
      <c r="E665" s="56" t="s">
        <v>26</v>
      </c>
      <c r="F665" s="56" t="s">
        <v>37</v>
      </c>
      <c r="G665" s="102">
        <v>170</v>
      </c>
      <c r="H665" s="57">
        <f t="shared" si="10"/>
        <v>1131.5357142857142</v>
      </c>
      <c r="I665" s="95">
        <v>192361.07142857142</v>
      </c>
      <c r="J665" s="57" t="s">
        <v>174</v>
      </c>
      <c r="K665" s="57" t="s">
        <v>32</v>
      </c>
      <c r="L665" s="179"/>
    </row>
    <row r="666" spans="1:13" s="40" customFormat="1" ht="30.75" customHeight="1" x14ac:dyDescent="0.2">
      <c r="A666" s="110">
        <v>14</v>
      </c>
      <c r="B666" s="120" t="s">
        <v>637</v>
      </c>
      <c r="C666" s="55" t="s">
        <v>173</v>
      </c>
      <c r="D666" s="55" t="s">
        <v>83</v>
      </c>
      <c r="E666" s="56" t="s">
        <v>26</v>
      </c>
      <c r="F666" s="56" t="s">
        <v>37</v>
      </c>
      <c r="G666" s="102">
        <v>960</v>
      </c>
      <c r="H666" s="57">
        <f t="shared" si="10"/>
        <v>76.714285714285722</v>
      </c>
      <c r="I666" s="95">
        <v>73645.71428571429</v>
      </c>
      <c r="J666" s="57" t="s">
        <v>174</v>
      </c>
      <c r="K666" s="57" t="s">
        <v>32</v>
      </c>
      <c r="L666" s="179"/>
    </row>
    <row r="667" spans="1:13" s="40" customFormat="1" ht="45" x14ac:dyDescent="0.2">
      <c r="A667" s="110">
        <v>15</v>
      </c>
      <c r="B667" s="120" t="s">
        <v>638</v>
      </c>
      <c r="C667" s="55" t="s">
        <v>173</v>
      </c>
      <c r="D667" s="55" t="s">
        <v>83</v>
      </c>
      <c r="E667" s="56" t="s">
        <v>26</v>
      </c>
      <c r="F667" s="56" t="s">
        <v>37</v>
      </c>
      <c r="G667" s="102">
        <v>480</v>
      </c>
      <c r="H667" s="57">
        <f t="shared" si="10"/>
        <v>575.35714285714289</v>
      </c>
      <c r="I667" s="95">
        <v>276171.42857142858</v>
      </c>
      <c r="J667" s="57" t="s">
        <v>174</v>
      </c>
      <c r="K667" s="57" t="s">
        <v>32</v>
      </c>
      <c r="L667" s="179"/>
    </row>
    <row r="668" spans="1:13" s="40" customFormat="1" ht="45" x14ac:dyDescent="0.2">
      <c r="A668" s="110">
        <v>16</v>
      </c>
      <c r="B668" s="92" t="s">
        <v>639</v>
      </c>
      <c r="C668" s="55" t="s">
        <v>173</v>
      </c>
      <c r="D668" s="55" t="s">
        <v>83</v>
      </c>
      <c r="E668" s="56" t="s">
        <v>26</v>
      </c>
      <c r="F668" s="56" t="s">
        <v>37</v>
      </c>
      <c r="G668" s="102">
        <v>27</v>
      </c>
      <c r="H668" s="57">
        <f t="shared" si="10"/>
        <v>575.35714285714289</v>
      </c>
      <c r="I668" s="95">
        <v>15534.642857142857</v>
      </c>
      <c r="J668" s="57" t="s">
        <v>174</v>
      </c>
      <c r="K668" s="57" t="s">
        <v>32</v>
      </c>
      <c r="L668" s="179"/>
    </row>
    <row r="669" spans="1:13" s="40" customFormat="1" ht="47.25" customHeight="1" x14ac:dyDescent="0.2">
      <c r="A669" s="175" t="s">
        <v>640</v>
      </c>
      <c r="B669" s="175"/>
      <c r="C669" s="175"/>
      <c r="D669" s="175"/>
      <c r="E669" s="175"/>
      <c r="F669" s="175"/>
      <c r="G669" s="175"/>
      <c r="H669" s="175"/>
      <c r="I669" s="182">
        <f>SUM(I670:I710)</f>
        <v>1779454.6982999998</v>
      </c>
      <c r="J669" s="175"/>
      <c r="K669" s="175"/>
      <c r="L669" s="179"/>
      <c r="M669" s="177"/>
    </row>
    <row r="670" spans="1:13" s="40" customFormat="1" ht="49.5" customHeight="1" x14ac:dyDescent="0.2">
      <c r="A670" s="110">
        <v>1</v>
      </c>
      <c r="B670" s="101" t="s">
        <v>641</v>
      </c>
      <c r="C670" s="55" t="s">
        <v>173</v>
      </c>
      <c r="D670" s="55" t="s">
        <v>83</v>
      </c>
      <c r="E670" s="56" t="s">
        <v>26</v>
      </c>
      <c r="F670" s="56" t="s">
        <v>37</v>
      </c>
      <c r="G670" s="84">
        <v>1</v>
      </c>
      <c r="H670" s="57">
        <f t="shared" si="10"/>
        <v>1294.5459000000001</v>
      </c>
      <c r="I670" s="95">
        <v>1294.5459000000001</v>
      </c>
      <c r="J670" s="57" t="s">
        <v>174</v>
      </c>
      <c r="K670" s="57" t="s">
        <v>32</v>
      </c>
      <c r="L670" s="179"/>
    </row>
    <row r="671" spans="1:13" s="40" customFormat="1" ht="24.75" customHeight="1" x14ac:dyDescent="0.2">
      <c r="A671" s="110">
        <v>2</v>
      </c>
      <c r="B671" s="101" t="s">
        <v>642</v>
      </c>
      <c r="C671" s="55" t="s">
        <v>173</v>
      </c>
      <c r="D671" s="55" t="s">
        <v>83</v>
      </c>
      <c r="E671" s="56" t="s">
        <v>26</v>
      </c>
      <c r="F671" s="56" t="s">
        <v>37</v>
      </c>
      <c r="G671" s="84">
        <v>2</v>
      </c>
      <c r="H671" s="57">
        <f t="shared" si="10"/>
        <v>1294.5459000000001</v>
      </c>
      <c r="I671" s="95">
        <v>2589.0918000000001</v>
      </c>
      <c r="J671" s="57" t="s">
        <v>174</v>
      </c>
      <c r="K671" s="57" t="s">
        <v>32</v>
      </c>
      <c r="L671" s="179"/>
    </row>
    <row r="672" spans="1:13" s="40" customFormat="1" ht="45" x14ac:dyDescent="0.2">
      <c r="A672" s="110">
        <v>3</v>
      </c>
      <c r="B672" s="101" t="s">
        <v>643</v>
      </c>
      <c r="C672" s="55" t="s">
        <v>173</v>
      </c>
      <c r="D672" s="55" t="s">
        <v>83</v>
      </c>
      <c r="E672" s="56" t="s">
        <v>26</v>
      </c>
      <c r="F672" s="56" t="s">
        <v>37</v>
      </c>
      <c r="G672" s="84">
        <v>2</v>
      </c>
      <c r="H672" s="57">
        <f t="shared" si="10"/>
        <v>1294.5459000000001</v>
      </c>
      <c r="I672" s="95">
        <v>2589.0918000000001</v>
      </c>
      <c r="J672" s="57" t="s">
        <v>174</v>
      </c>
      <c r="K672" s="57" t="s">
        <v>32</v>
      </c>
      <c r="L672" s="179"/>
    </row>
    <row r="673" spans="1:18" s="40" customFormat="1" ht="45" x14ac:dyDescent="0.2">
      <c r="A673" s="110">
        <v>4</v>
      </c>
      <c r="B673" s="101" t="s">
        <v>644</v>
      </c>
      <c r="C673" s="55" t="s">
        <v>173</v>
      </c>
      <c r="D673" s="55" t="s">
        <v>83</v>
      </c>
      <c r="E673" s="56" t="s">
        <v>26</v>
      </c>
      <c r="F673" s="56" t="s">
        <v>37</v>
      </c>
      <c r="G673" s="84">
        <v>3</v>
      </c>
      <c r="H673" s="57">
        <f t="shared" si="10"/>
        <v>1294.5458999999998</v>
      </c>
      <c r="I673" s="95">
        <v>3883.6376999999998</v>
      </c>
      <c r="J673" s="57" t="s">
        <v>174</v>
      </c>
      <c r="K673" s="57" t="s">
        <v>32</v>
      </c>
      <c r="L673" s="179"/>
    </row>
    <row r="674" spans="1:18" s="40" customFormat="1" ht="34.5" customHeight="1" x14ac:dyDescent="0.2">
      <c r="A674" s="110">
        <v>5</v>
      </c>
      <c r="B674" s="101" t="s">
        <v>645</v>
      </c>
      <c r="C674" s="55" t="s">
        <v>173</v>
      </c>
      <c r="D674" s="55" t="s">
        <v>83</v>
      </c>
      <c r="E674" s="56" t="s">
        <v>26</v>
      </c>
      <c r="F674" s="56" t="s">
        <v>37</v>
      </c>
      <c r="G674" s="84">
        <v>400</v>
      </c>
      <c r="H674" s="57">
        <f t="shared" si="10"/>
        <v>1294.5459000000001</v>
      </c>
      <c r="I674" s="95">
        <v>517818.36</v>
      </c>
      <c r="J674" s="57" t="s">
        <v>174</v>
      </c>
      <c r="K674" s="57" t="s">
        <v>32</v>
      </c>
      <c r="L674" s="179"/>
    </row>
    <row r="675" spans="1:18" s="40" customFormat="1" ht="34.5" customHeight="1" x14ac:dyDescent="0.2">
      <c r="A675" s="110">
        <v>6</v>
      </c>
      <c r="B675" s="101" t="s">
        <v>646</v>
      </c>
      <c r="C675" s="55" t="s">
        <v>173</v>
      </c>
      <c r="D675" s="55" t="s">
        <v>83</v>
      </c>
      <c r="E675" s="56" t="s">
        <v>26</v>
      </c>
      <c r="F675" s="56" t="s">
        <v>37</v>
      </c>
      <c r="G675" s="84">
        <v>900</v>
      </c>
      <c r="H675" s="57">
        <f t="shared" si="10"/>
        <v>41.349000000000004</v>
      </c>
      <c r="I675" s="95">
        <v>37214.100000000006</v>
      </c>
      <c r="J675" s="57" t="s">
        <v>174</v>
      </c>
      <c r="K675" s="57" t="s">
        <v>32</v>
      </c>
      <c r="L675" s="179"/>
    </row>
    <row r="676" spans="1:18" s="40" customFormat="1" ht="34.5" customHeight="1" x14ac:dyDescent="0.2">
      <c r="A676" s="110">
        <v>7</v>
      </c>
      <c r="B676" s="101" t="s">
        <v>647</v>
      </c>
      <c r="C676" s="55" t="s">
        <v>173</v>
      </c>
      <c r="D676" s="55" t="s">
        <v>83</v>
      </c>
      <c r="E676" s="56" t="s">
        <v>26</v>
      </c>
      <c r="F676" s="56" t="s">
        <v>37</v>
      </c>
      <c r="G676" s="84">
        <v>200</v>
      </c>
      <c r="H676" s="57">
        <f t="shared" si="10"/>
        <v>1294.5459000000001</v>
      </c>
      <c r="I676" s="95">
        <v>258909.18</v>
      </c>
      <c r="J676" s="57" t="s">
        <v>174</v>
      </c>
      <c r="K676" s="57" t="s">
        <v>32</v>
      </c>
      <c r="L676" s="179"/>
    </row>
    <row r="677" spans="1:18" s="40" customFormat="1" ht="34.5" customHeight="1" x14ac:dyDescent="0.2">
      <c r="A677" s="110">
        <v>8</v>
      </c>
      <c r="B677" s="101" t="s">
        <v>648</v>
      </c>
      <c r="C677" s="55" t="s">
        <v>173</v>
      </c>
      <c r="D677" s="55" t="s">
        <v>83</v>
      </c>
      <c r="E677" s="56" t="s">
        <v>26</v>
      </c>
      <c r="F677" s="56" t="s">
        <v>37</v>
      </c>
      <c r="G677" s="84">
        <v>20</v>
      </c>
      <c r="H677" s="57">
        <f t="shared" si="10"/>
        <v>1294.5459000000001</v>
      </c>
      <c r="I677" s="95">
        <v>25890.918000000001</v>
      </c>
      <c r="J677" s="57" t="s">
        <v>174</v>
      </c>
      <c r="K677" s="57" t="s">
        <v>32</v>
      </c>
      <c r="L677" s="179"/>
    </row>
    <row r="678" spans="1:18" s="40" customFormat="1" ht="34.5" customHeight="1" x14ac:dyDescent="0.2">
      <c r="A678" s="110">
        <v>9</v>
      </c>
      <c r="B678" s="101" t="s">
        <v>649</v>
      </c>
      <c r="C678" s="55" t="s">
        <v>173</v>
      </c>
      <c r="D678" s="55" t="s">
        <v>83</v>
      </c>
      <c r="E678" s="56" t="s">
        <v>26</v>
      </c>
      <c r="F678" s="56" t="s">
        <v>37</v>
      </c>
      <c r="G678" s="84">
        <v>50</v>
      </c>
      <c r="H678" s="57">
        <f t="shared" si="10"/>
        <v>41.349000000000004</v>
      </c>
      <c r="I678" s="95">
        <v>2067.4500000000003</v>
      </c>
      <c r="J678" s="57" t="s">
        <v>174</v>
      </c>
      <c r="K678" s="57" t="s">
        <v>32</v>
      </c>
      <c r="L678" s="179"/>
    </row>
    <row r="679" spans="1:18" s="40" customFormat="1" ht="34.5" customHeight="1" x14ac:dyDescent="0.2">
      <c r="A679" s="110">
        <v>10</v>
      </c>
      <c r="B679" s="101" t="s">
        <v>650</v>
      </c>
      <c r="C679" s="55" t="s">
        <v>173</v>
      </c>
      <c r="D679" s="55" t="s">
        <v>83</v>
      </c>
      <c r="E679" s="56" t="s">
        <v>26</v>
      </c>
      <c r="F679" s="56" t="s">
        <v>37</v>
      </c>
      <c r="G679" s="84">
        <v>24</v>
      </c>
      <c r="H679" s="57">
        <f t="shared" si="10"/>
        <v>1294.5458999999998</v>
      </c>
      <c r="I679" s="95">
        <v>31069.101599999998</v>
      </c>
      <c r="J679" s="57" t="s">
        <v>174</v>
      </c>
      <c r="K679" s="57" t="s">
        <v>32</v>
      </c>
      <c r="L679" s="179"/>
    </row>
    <row r="680" spans="1:18" s="40" customFormat="1" ht="34.5" customHeight="1" x14ac:dyDescent="0.2">
      <c r="A680" s="110">
        <v>11</v>
      </c>
      <c r="B680" s="101" t="s">
        <v>651</v>
      </c>
      <c r="C680" s="55" t="s">
        <v>173</v>
      </c>
      <c r="D680" s="55" t="s">
        <v>83</v>
      </c>
      <c r="E680" s="56" t="s">
        <v>26</v>
      </c>
      <c r="F680" s="56" t="s">
        <v>37</v>
      </c>
      <c r="G680" s="84">
        <v>24</v>
      </c>
      <c r="H680" s="57">
        <f t="shared" si="10"/>
        <v>1294.5458999999998</v>
      </c>
      <c r="I680" s="95">
        <v>31069.101599999998</v>
      </c>
      <c r="J680" s="57" t="s">
        <v>174</v>
      </c>
      <c r="K680" s="57" t="s">
        <v>32</v>
      </c>
      <c r="L680" s="179"/>
    </row>
    <row r="681" spans="1:18" s="40" customFormat="1" ht="34.5" customHeight="1" x14ac:dyDescent="0.2">
      <c r="A681" s="110">
        <v>12</v>
      </c>
      <c r="B681" s="101" t="s">
        <v>652</v>
      </c>
      <c r="C681" s="55" t="s">
        <v>173</v>
      </c>
      <c r="D681" s="55" t="s">
        <v>83</v>
      </c>
      <c r="E681" s="56" t="s">
        <v>26</v>
      </c>
      <c r="F681" s="56" t="s">
        <v>37</v>
      </c>
      <c r="G681" s="84">
        <v>1000</v>
      </c>
      <c r="H681" s="57">
        <f t="shared" si="10"/>
        <v>11.029980000000002</v>
      </c>
      <c r="I681" s="95">
        <v>11029.980000000001</v>
      </c>
      <c r="J681" s="57" t="s">
        <v>174</v>
      </c>
      <c r="K681" s="57" t="s">
        <v>32</v>
      </c>
      <c r="L681" s="179"/>
    </row>
    <row r="682" spans="1:18" s="40" customFormat="1" ht="36" customHeight="1" x14ac:dyDescent="0.2">
      <c r="A682" s="110">
        <v>13</v>
      </c>
      <c r="B682" s="101" t="s">
        <v>653</v>
      </c>
      <c r="C682" s="55" t="s">
        <v>173</v>
      </c>
      <c r="D682" s="55" t="s">
        <v>83</v>
      </c>
      <c r="E682" s="56" t="s">
        <v>26</v>
      </c>
      <c r="F682" s="56" t="s">
        <v>37</v>
      </c>
      <c r="G682" s="84">
        <v>1000</v>
      </c>
      <c r="H682" s="57">
        <f t="shared" si="10"/>
        <v>5.50962</v>
      </c>
      <c r="I682" s="95">
        <v>5509.62</v>
      </c>
      <c r="J682" s="57" t="s">
        <v>174</v>
      </c>
      <c r="K682" s="57" t="s">
        <v>32</v>
      </c>
      <c r="L682" s="179"/>
    </row>
    <row r="683" spans="1:18" s="40" customFormat="1" ht="36" customHeight="1" x14ac:dyDescent="0.2">
      <c r="A683" s="110">
        <v>14</v>
      </c>
      <c r="B683" s="101" t="s">
        <v>654</v>
      </c>
      <c r="C683" s="55" t="s">
        <v>173</v>
      </c>
      <c r="D683" s="55" t="s">
        <v>83</v>
      </c>
      <c r="E683" s="56" t="s">
        <v>26</v>
      </c>
      <c r="F683" s="56" t="s">
        <v>37</v>
      </c>
      <c r="G683" s="84">
        <v>10</v>
      </c>
      <c r="H683" s="57">
        <f t="shared" si="10"/>
        <v>1294.5459000000001</v>
      </c>
      <c r="I683" s="95">
        <v>12945.459000000001</v>
      </c>
      <c r="J683" s="57" t="s">
        <v>174</v>
      </c>
      <c r="K683" s="57" t="s">
        <v>32</v>
      </c>
      <c r="L683" s="179"/>
    </row>
    <row r="684" spans="1:18" s="40" customFormat="1" ht="36" customHeight="1" x14ac:dyDescent="0.2">
      <c r="A684" s="110">
        <v>15</v>
      </c>
      <c r="B684" s="101" t="s">
        <v>655</v>
      </c>
      <c r="C684" s="55" t="s">
        <v>173</v>
      </c>
      <c r="D684" s="55" t="s">
        <v>83</v>
      </c>
      <c r="E684" s="56" t="s">
        <v>26</v>
      </c>
      <c r="F684" s="56" t="s">
        <v>37</v>
      </c>
      <c r="G684" s="84">
        <v>12</v>
      </c>
      <c r="H684" s="57">
        <f t="shared" si="10"/>
        <v>41.349000000000004</v>
      </c>
      <c r="I684" s="95">
        <v>496.18800000000005</v>
      </c>
      <c r="J684" s="57" t="s">
        <v>174</v>
      </c>
      <c r="K684" s="57" t="s">
        <v>32</v>
      </c>
      <c r="L684" s="181"/>
    </row>
    <row r="685" spans="1:18" s="40" customFormat="1" ht="36" customHeight="1" x14ac:dyDescent="0.2">
      <c r="A685" s="110">
        <v>16</v>
      </c>
      <c r="B685" s="101" t="s">
        <v>656</v>
      </c>
      <c r="C685" s="55" t="s">
        <v>173</v>
      </c>
      <c r="D685" s="55" t="s">
        <v>83</v>
      </c>
      <c r="E685" s="56" t="s">
        <v>26</v>
      </c>
      <c r="F685" s="56" t="s">
        <v>37</v>
      </c>
      <c r="G685" s="84">
        <v>12</v>
      </c>
      <c r="H685" s="57">
        <f t="shared" si="10"/>
        <v>1294.5458999999998</v>
      </c>
      <c r="I685" s="95">
        <v>15534.550799999999</v>
      </c>
      <c r="J685" s="57" t="s">
        <v>174</v>
      </c>
      <c r="K685" s="57" t="s">
        <v>32</v>
      </c>
      <c r="L685" s="181"/>
    </row>
    <row r="686" spans="1:18" s="40" customFormat="1" ht="36" customHeight="1" x14ac:dyDescent="0.2">
      <c r="A686" s="110">
        <v>17</v>
      </c>
      <c r="B686" s="101" t="s">
        <v>657</v>
      </c>
      <c r="C686" s="55" t="s">
        <v>173</v>
      </c>
      <c r="D686" s="55" t="s">
        <v>83</v>
      </c>
      <c r="E686" s="56" t="s">
        <v>26</v>
      </c>
      <c r="F686" s="56" t="s">
        <v>37</v>
      </c>
      <c r="G686" s="84">
        <v>10</v>
      </c>
      <c r="H686" s="57">
        <f t="shared" si="10"/>
        <v>1294.5459000000001</v>
      </c>
      <c r="I686" s="95">
        <v>12945.459000000001</v>
      </c>
      <c r="J686" s="57" t="s">
        <v>174</v>
      </c>
      <c r="K686" s="57" t="s">
        <v>32</v>
      </c>
      <c r="L686" s="179"/>
      <c r="M686" s="49"/>
      <c r="N686" s="49"/>
      <c r="O686" s="49"/>
      <c r="P686" s="49"/>
      <c r="Q686" s="49"/>
      <c r="R686" s="49"/>
    </row>
    <row r="687" spans="1:18" s="40" customFormat="1" ht="36" customHeight="1" x14ac:dyDescent="0.2">
      <c r="A687" s="110">
        <v>18</v>
      </c>
      <c r="B687" s="101" t="s">
        <v>658</v>
      </c>
      <c r="C687" s="55" t="s">
        <v>173</v>
      </c>
      <c r="D687" s="55" t="s">
        <v>83</v>
      </c>
      <c r="E687" s="56" t="s">
        <v>26</v>
      </c>
      <c r="F687" s="56" t="s">
        <v>37</v>
      </c>
      <c r="G687" s="84">
        <v>15</v>
      </c>
      <c r="H687" s="57">
        <f t="shared" si="10"/>
        <v>1294.5459000000001</v>
      </c>
      <c r="I687" s="95">
        <v>19418.1885</v>
      </c>
      <c r="J687" s="57" t="s">
        <v>174</v>
      </c>
      <c r="K687" s="57" t="s">
        <v>32</v>
      </c>
      <c r="L687" s="179"/>
      <c r="M687" s="49"/>
      <c r="N687" s="49"/>
      <c r="O687" s="49"/>
      <c r="P687" s="49"/>
      <c r="Q687" s="49"/>
      <c r="R687" s="49"/>
    </row>
    <row r="688" spans="1:18" s="40" customFormat="1" ht="36" customHeight="1" x14ac:dyDescent="0.2">
      <c r="A688" s="110">
        <v>19</v>
      </c>
      <c r="B688" s="101" t="s">
        <v>659</v>
      </c>
      <c r="C688" s="55" t="s">
        <v>173</v>
      </c>
      <c r="D688" s="55" t="s">
        <v>83</v>
      </c>
      <c r="E688" s="56" t="s">
        <v>26</v>
      </c>
      <c r="F688" s="56" t="s">
        <v>37</v>
      </c>
      <c r="G688" s="84">
        <v>4000</v>
      </c>
      <c r="H688" s="57">
        <f t="shared" si="10"/>
        <v>11.029980000000002</v>
      </c>
      <c r="I688" s="95">
        <v>44119.920000000006</v>
      </c>
      <c r="J688" s="57" t="s">
        <v>174</v>
      </c>
      <c r="K688" s="57" t="s">
        <v>32</v>
      </c>
      <c r="L688" s="181"/>
    </row>
    <row r="689" spans="1:18" s="40" customFormat="1" ht="45" x14ac:dyDescent="0.2">
      <c r="A689" s="110">
        <v>20</v>
      </c>
      <c r="B689" s="101" t="s">
        <v>660</v>
      </c>
      <c r="C689" s="55" t="s">
        <v>173</v>
      </c>
      <c r="D689" s="55" t="s">
        <v>83</v>
      </c>
      <c r="E689" s="56" t="s">
        <v>26</v>
      </c>
      <c r="F689" s="56" t="s">
        <v>37</v>
      </c>
      <c r="G689" s="84">
        <v>9000</v>
      </c>
      <c r="H689" s="57">
        <f t="shared" si="10"/>
        <v>6.0466199999999999</v>
      </c>
      <c r="I689" s="95">
        <v>54419.58</v>
      </c>
      <c r="J689" s="57" t="s">
        <v>174</v>
      </c>
      <c r="K689" s="57" t="s">
        <v>32</v>
      </c>
      <c r="L689" s="179"/>
    </row>
    <row r="690" spans="1:18" s="49" customFormat="1" ht="45" x14ac:dyDescent="0.2">
      <c r="A690" s="110">
        <v>21</v>
      </c>
      <c r="B690" s="101" t="s">
        <v>661</v>
      </c>
      <c r="C690" s="55" t="s">
        <v>173</v>
      </c>
      <c r="D690" s="55" t="s">
        <v>83</v>
      </c>
      <c r="E690" s="56" t="s">
        <v>26</v>
      </c>
      <c r="F690" s="56" t="s">
        <v>37</v>
      </c>
      <c r="G690" s="84">
        <v>12</v>
      </c>
      <c r="H690" s="57">
        <f t="shared" si="10"/>
        <v>1294.5458999999998</v>
      </c>
      <c r="I690" s="95">
        <v>15534.550799999999</v>
      </c>
      <c r="J690" s="57" t="s">
        <v>174</v>
      </c>
      <c r="K690" s="57" t="s">
        <v>32</v>
      </c>
      <c r="L690" s="179"/>
    </row>
    <row r="691" spans="1:18" s="49" customFormat="1" ht="45" x14ac:dyDescent="0.2">
      <c r="A691" s="110">
        <v>22</v>
      </c>
      <c r="B691" s="101" t="s">
        <v>662</v>
      </c>
      <c r="C691" s="55" t="s">
        <v>173</v>
      </c>
      <c r="D691" s="55" t="s">
        <v>83</v>
      </c>
      <c r="E691" s="56" t="s">
        <v>26</v>
      </c>
      <c r="F691" s="56" t="s">
        <v>37</v>
      </c>
      <c r="G691" s="84">
        <v>24</v>
      </c>
      <c r="H691" s="57">
        <f t="shared" si="10"/>
        <v>1294.5458999999998</v>
      </c>
      <c r="I691" s="95">
        <v>31069.101599999998</v>
      </c>
      <c r="J691" s="57" t="s">
        <v>174</v>
      </c>
      <c r="K691" s="57" t="s">
        <v>32</v>
      </c>
      <c r="L691" s="181"/>
      <c r="M691" s="40"/>
      <c r="N691" s="40"/>
      <c r="O691" s="40"/>
      <c r="P691" s="40"/>
      <c r="Q691" s="40"/>
      <c r="R691" s="40"/>
    </row>
    <row r="692" spans="1:18" s="40" customFormat="1" ht="45" x14ac:dyDescent="0.2">
      <c r="A692" s="110">
        <v>23</v>
      </c>
      <c r="B692" s="101" t="s">
        <v>663</v>
      </c>
      <c r="C692" s="55" t="s">
        <v>173</v>
      </c>
      <c r="D692" s="55" t="s">
        <v>83</v>
      </c>
      <c r="E692" s="56" t="s">
        <v>26</v>
      </c>
      <c r="F692" s="56" t="s">
        <v>37</v>
      </c>
      <c r="G692" s="84">
        <v>8</v>
      </c>
      <c r="H692" s="57">
        <f t="shared" si="10"/>
        <v>1294.5459000000001</v>
      </c>
      <c r="I692" s="95">
        <v>10356.367200000001</v>
      </c>
      <c r="J692" s="57" t="s">
        <v>174</v>
      </c>
      <c r="K692" s="57" t="s">
        <v>32</v>
      </c>
      <c r="L692" s="181"/>
    </row>
    <row r="693" spans="1:18" s="40" customFormat="1" ht="35.25" customHeight="1" x14ac:dyDescent="0.2">
      <c r="A693" s="110">
        <v>24</v>
      </c>
      <c r="B693" s="101" t="s">
        <v>664</v>
      </c>
      <c r="C693" s="55" t="s">
        <v>173</v>
      </c>
      <c r="D693" s="55" t="s">
        <v>83</v>
      </c>
      <c r="E693" s="56" t="s">
        <v>26</v>
      </c>
      <c r="F693" s="56" t="s">
        <v>37</v>
      </c>
      <c r="G693" s="84">
        <v>6</v>
      </c>
      <c r="H693" s="57">
        <f t="shared" si="10"/>
        <v>1294.5458999999998</v>
      </c>
      <c r="I693" s="95">
        <v>7767.2753999999995</v>
      </c>
      <c r="J693" s="57" t="s">
        <v>174</v>
      </c>
      <c r="K693" s="57" t="s">
        <v>32</v>
      </c>
      <c r="L693" s="179"/>
      <c r="M693" s="49"/>
      <c r="N693" s="49"/>
      <c r="O693" s="49"/>
      <c r="P693" s="49"/>
      <c r="Q693" s="49"/>
      <c r="R693" s="49"/>
    </row>
    <row r="694" spans="1:18" s="49" customFormat="1" ht="45" x14ac:dyDescent="0.2">
      <c r="A694" s="110">
        <v>25</v>
      </c>
      <c r="B694" s="101" t="s">
        <v>665</v>
      </c>
      <c r="C694" s="55" t="s">
        <v>173</v>
      </c>
      <c r="D694" s="55" t="s">
        <v>83</v>
      </c>
      <c r="E694" s="56" t="s">
        <v>26</v>
      </c>
      <c r="F694" s="56" t="s">
        <v>37</v>
      </c>
      <c r="G694" s="84">
        <v>6</v>
      </c>
      <c r="H694" s="57">
        <f t="shared" si="10"/>
        <v>1294.5458999999998</v>
      </c>
      <c r="I694" s="95">
        <v>7767.2753999999995</v>
      </c>
      <c r="J694" s="57" t="s">
        <v>174</v>
      </c>
      <c r="K694" s="57" t="s">
        <v>32</v>
      </c>
      <c r="L694" s="181"/>
    </row>
    <row r="695" spans="1:18" s="40" customFormat="1" ht="35.25" customHeight="1" x14ac:dyDescent="0.2">
      <c r="A695" s="110">
        <v>26</v>
      </c>
      <c r="B695" s="101" t="s">
        <v>666</v>
      </c>
      <c r="C695" s="55" t="s">
        <v>173</v>
      </c>
      <c r="D695" s="55" t="s">
        <v>83</v>
      </c>
      <c r="E695" s="56" t="s">
        <v>26</v>
      </c>
      <c r="F695" s="56" t="s">
        <v>37</v>
      </c>
      <c r="G695" s="84">
        <v>1500</v>
      </c>
      <c r="H695" s="57">
        <f t="shared" si="10"/>
        <v>41.316780000000001</v>
      </c>
      <c r="I695" s="95">
        <v>61975.170000000006</v>
      </c>
      <c r="J695" s="57" t="s">
        <v>174</v>
      </c>
      <c r="K695" s="57" t="s">
        <v>32</v>
      </c>
      <c r="L695" s="179"/>
    </row>
    <row r="696" spans="1:18" s="40" customFormat="1" ht="35.25" customHeight="1" x14ac:dyDescent="0.2">
      <c r="A696" s="110">
        <v>27</v>
      </c>
      <c r="B696" s="101" t="s">
        <v>667</v>
      </c>
      <c r="C696" s="55" t="s">
        <v>173</v>
      </c>
      <c r="D696" s="55" t="s">
        <v>83</v>
      </c>
      <c r="E696" s="56" t="s">
        <v>26</v>
      </c>
      <c r="F696" s="56" t="s">
        <v>37</v>
      </c>
      <c r="G696" s="84">
        <v>10000</v>
      </c>
      <c r="H696" s="57">
        <f t="shared" si="10"/>
        <v>13.811639999999999</v>
      </c>
      <c r="I696" s="95">
        <v>138116.4</v>
      </c>
      <c r="J696" s="57" t="s">
        <v>174</v>
      </c>
      <c r="K696" s="57" t="s">
        <v>32</v>
      </c>
      <c r="L696" s="179"/>
      <c r="M696" s="49"/>
      <c r="N696" s="49"/>
      <c r="O696" s="49"/>
      <c r="P696" s="49"/>
      <c r="Q696" s="49"/>
      <c r="R696" s="49"/>
    </row>
    <row r="697" spans="1:18" s="49" customFormat="1" ht="45" x14ac:dyDescent="0.2">
      <c r="A697" s="110">
        <v>28</v>
      </c>
      <c r="B697" s="101" t="s">
        <v>668</v>
      </c>
      <c r="C697" s="55" t="s">
        <v>173</v>
      </c>
      <c r="D697" s="55" t="s">
        <v>83</v>
      </c>
      <c r="E697" s="56" t="s">
        <v>26</v>
      </c>
      <c r="F697" s="56" t="s">
        <v>37</v>
      </c>
      <c r="G697" s="84">
        <v>30</v>
      </c>
      <c r="H697" s="57">
        <f t="shared" si="10"/>
        <v>1029.2464200000002</v>
      </c>
      <c r="I697" s="95">
        <v>30877.392600000003</v>
      </c>
      <c r="J697" s="57" t="s">
        <v>174</v>
      </c>
      <c r="K697" s="57" t="s">
        <v>32</v>
      </c>
      <c r="L697" s="179"/>
      <c r="M697" s="40"/>
      <c r="N697" s="40"/>
      <c r="O697" s="40"/>
      <c r="P697" s="40"/>
      <c r="Q697" s="40"/>
      <c r="R697" s="40"/>
    </row>
    <row r="698" spans="1:18" s="49" customFormat="1" ht="45" x14ac:dyDescent="0.2">
      <c r="A698" s="110">
        <v>29</v>
      </c>
      <c r="B698" s="101" t="s">
        <v>669</v>
      </c>
      <c r="C698" s="55" t="s">
        <v>173</v>
      </c>
      <c r="D698" s="55" t="s">
        <v>83</v>
      </c>
      <c r="E698" s="56" t="s">
        <v>26</v>
      </c>
      <c r="F698" s="56" t="s">
        <v>37</v>
      </c>
      <c r="G698" s="84">
        <v>16</v>
      </c>
      <c r="H698" s="57">
        <f t="shared" si="10"/>
        <v>1294.5459000000001</v>
      </c>
      <c r="I698" s="95">
        <v>20712.734400000001</v>
      </c>
      <c r="J698" s="57" t="s">
        <v>174</v>
      </c>
      <c r="K698" s="57" t="s">
        <v>32</v>
      </c>
      <c r="L698" s="179"/>
      <c r="M698" s="40"/>
      <c r="N698" s="40"/>
      <c r="O698" s="40"/>
      <c r="P698" s="40"/>
      <c r="Q698" s="40"/>
      <c r="R698" s="40"/>
    </row>
    <row r="699" spans="1:18" s="40" customFormat="1" ht="35.25" customHeight="1" x14ac:dyDescent="0.2">
      <c r="A699" s="110">
        <v>30</v>
      </c>
      <c r="B699" s="101" t="s">
        <v>670</v>
      </c>
      <c r="C699" s="55" t="s">
        <v>173</v>
      </c>
      <c r="D699" s="55" t="s">
        <v>83</v>
      </c>
      <c r="E699" s="56" t="s">
        <v>26</v>
      </c>
      <c r="F699" s="56" t="s">
        <v>37</v>
      </c>
      <c r="G699" s="84">
        <v>4</v>
      </c>
      <c r="H699" s="57">
        <f t="shared" si="10"/>
        <v>1294.5459000000001</v>
      </c>
      <c r="I699" s="95">
        <v>5178.1836000000003</v>
      </c>
      <c r="J699" s="57" t="s">
        <v>174</v>
      </c>
      <c r="K699" s="57" t="s">
        <v>32</v>
      </c>
      <c r="L699" s="179"/>
    </row>
    <row r="700" spans="1:18" s="49" customFormat="1" ht="45" x14ac:dyDescent="0.2">
      <c r="A700" s="110">
        <v>31</v>
      </c>
      <c r="B700" s="101" t="s">
        <v>671</v>
      </c>
      <c r="C700" s="55" t="s">
        <v>173</v>
      </c>
      <c r="D700" s="55" t="s">
        <v>83</v>
      </c>
      <c r="E700" s="56" t="s">
        <v>26</v>
      </c>
      <c r="F700" s="56" t="s">
        <v>37</v>
      </c>
      <c r="G700" s="84">
        <v>3</v>
      </c>
      <c r="H700" s="57">
        <f t="shared" si="10"/>
        <v>1294.5458999999998</v>
      </c>
      <c r="I700" s="95">
        <v>3883.6376999999998</v>
      </c>
      <c r="J700" s="57" t="s">
        <v>174</v>
      </c>
      <c r="K700" s="57" t="s">
        <v>32</v>
      </c>
      <c r="L700" s="179"/>
      <c r="M700" s="40"/>
      <c r="N700" s="40"/>
      <c r="O700" s="40"/>
      <c r="P700" s="40"/>
      <c r="Q700" s="40"/>
      <c r="R700" s="40"/>
    </row>
    <row r="701" spans="1:18" s="40" customFormat="1" ht="35.25" customHeight="1" x14ac:dyDescent="0.2">
      <c r="A701" s="110">
        <v>32</v>
      </c>
      <c r="B701" s="101" t="s">
        <v>672</v>
      </c>
      <c r="C701" s="55" t="s">
        <v>173</v>
      </c>
      <c r="D701" s="55" t="s">
        <v>83</v>
      </c>
      <c r="E701" s="56" t="s">
        <v>26</v>
      </c>
      <c r="F701" s="56" t="s">
        <v>37</v>
      </c>
      <c r="G701" s="84">
        <v>2</v>
      </c>
      <c r="H701" s="57">
        <f t="shared" si="10"/>
        <v>1294.5459000000001</v>
      </c>
      <c r="I701" s="95">
        <v>2589.0918000000001</v>
      </c>
      <c r="J701" s="57" t="s">
        <v>174</v>
      </c>
      <c r="K701" s="57" t="s">
        <v>32</v>
      </c>
      <c r="L701" s="179"/>
    </row>
    <row r="702" spans="1:18" s="40" customFormat="1" ht="34.5" customHeight="1" x14ac:dyDescent="0.2">
      <c r="A702" s="110">
        <v>33</v>
      </c>
      <c r="B702" s="101" t="s">
        <v>673</v>
      </c>
      <c r="C702" s="55" t="s">
        <v>173</v>
      </c>
      <c r="D702" s="55" t="s">
        <v>83</v>
      </c>
      <c r="E702" s="56" t="s">
        <v>26</v>
      </c>
      <c r="F702" s="56" t="s">
        <v>37</v>
      </c>
      <c r="G702" s="84">
        <v>100</v>
      </c>
      <c r="H702" s="57">
        <f t="shared" si="10"/>
        <v>1356.8808600000002</v>
      </c>
      <c r="I702" s="95">
        <v>135688.08600000001</v>
      </c>
      <c r="J702" s="57" t="s">
        <v>174</v>
      </c>
      <c r="K702" s="57" t="s">
        <v>32</v>
      </c>
      <c r="L702" s="181"/>
    </row>
    <row r="703" spans="1:18" s="40" customFormat="1" ht="34.5" customHeight="1" x14ac:dyDescent="0.2">
      <c r="A703" s="110">
        <v>34</v>
      </c>
      <c r="B703" s="116" t="s">
        <v>674</v>
      </c>
      <c r="C703" s="55" t="s">
        <v>173</v>
      </c>
      <c r="D703" s="55" t="s">
        <v>83</v>
      </c>
      <c r="E703" s="56" t="s">
        <v>26</v>
      </c>
      <c r="F703" s="56" t="s">
        <v>37</v>
      </c>
      <c r="G703" s="165">
        <v>50</v>
      </c>
      <c r="H703" s="57">
        <f t="shared" si="10"/>
        <v>1852.65</v>
      </c>
      <c r="I703" s="95">
        <v>92632.5</v>
      </c>
      <c r="J703" s="57" t="s">
        <v>174</v>
      </c>
      <c r="K703" s="57" t="s">
        <v>32</v>
      </c>
      <c r="L703" s="179"/>
    </row>
    <row r="704" spans="1:18" s="40" customFormat="1" ht="34.5" customHeight="1" x14ac:dyDescent="0.2">
      <c r="A704" s="110">
        <v>35</v>
      </c>
      <c r="B704" s="116" t="s">
        <v>675</v>
      </c>
      <c r="C704" s="55" t="s">
        <v>173</v>
      </c>
      <c r="D704" s="55" t="s">
        <v>83</v>
      </c>
      <c r="E704" s="56" t="s">
        <v>26</v>
      </c>
      <c r="F704" s="56" t="s">
        <v>37</v>
      </c>
      <c r="G704" s="165">
        <v>2</v>
      </c>
      <c r="H704" s="57">
        <f t="shared" si="10"/>
        <v>1294.5459000000001</v>
      </c>
      <c r="I704" s="95">
        <v>2589.0918000000001</v>
      </c>
      <c r="J704" s="57" t="s">
        <v>174</v>
      </c>
      <c r="K704" s="57" t="s">
        <v>32</v>
      </c>
      <c r="L704" s="181"/>
      <c r="M704" s="49"/>
      <c r="N704" s="49"/>
      <c r="O704" s="49"/>
      <c r="P704" s="49"/>
      <c r="Q704" s="49"/>
      <c r="R704" s="49"/>
    </row>
    <row r="705" spans="1:18" s="40" customFormat="1" ht="34.5" customHeight="1" x14ac:dyDescent="0.2">
      <c r="A705" s="110">
        <v>36</v>
      </c>
      <c r="B705" s="116" t="s">
        <v>676</v>
      </c>
      <c r="C705" s="55" t="s">
        <v>173</v>
      </c>
      <c r="D705" s="55" t="s">
        <v>83</v>
      </c>
      <c r="E705" s="56" t="s">
        <v>26</v>
      </c>
      <c r="F705" s="56" t="s">
        <v>37</v>
      </c>
      <c r="G705" s="165">
        <v>15</v>
      </c>
      <c r="H705" s="57">
        <f t="shared" si="10"/>
        <v>1294.5459000000001</v>
      </c>
      <c r="I705" s="95">
        <v>19418.1885</v>
      </c>
      <c r="J705" s="57" t="s">
        <v>174</v>
      </c>
      <c r="K705" s="57" t="s">
        <v>32</v>
      </c>
      <c r="L705" s="179"/>
    </row>
    <row r="706" spans="1:18" s="40" customFormat="1" ht="34.5" customHeight="1" x14ac:dyDescent="0.2">
      <c r="A706" s="110">
        <v>37</v>
      </c>
      <c r="B706" s="116" t="s">
        <v>677</v>
      </c>
      <c r="C706" s="55" t="s">
        <v>173</v>
      </c>
      <c r="D706" s="55" t="s">
        <v>83</v>
      </c>
      <c r="E706" s="56" t="s">
        <v>26</v>
      </c>
      <c r="F706" s="56" t="s">
        <v>37</v>
      </c>
      <c r="G706" s="165">
        <v>20</v>
      </c>
      <c r="H706" s="57">
        <f t="shared" si="10"/>
        <v>1294.5459000000001</v>
      </c>
      <c r="I706" s="95">
        <v>25890.918000000001</v>
      </c>
      <c r="J706" s="57" t="s">
        <v>174</v>
      </c>
      <c r="K706" s="57" t="s">
        <v>32</v>
      </c>
      <c r="L706" s="179"/>
      <c r="M706" s="49"/>
      <c r="N706" s="49"/>
      <c r="O706" s="49"/>
      <c r="P706" s="49"/>
      <c r="Q706" s="49"/>
      <c r="R706" s="49"/>
    </row>
    <row r="707" spans="1:18" s="40" customFormat="1" ht="45" x14ac:dyDescent="0.2">
      <c r="A707" s="110">
        <v>38</v>
      </c>
      <c r="B707" s="116" t="s">
        <v>678</v>
      </c>
      <c r="C707" s="55" t="s">
        <v>173</v>
      </c>
      <c r="D707" s="55" t="s">
        <v>83</v>
      </c>
      <c r="E707" s="56" t="s">
        <v>26</v>
      </c>
      <c r="F707" s="56" t="s">
        <v>37</v>
      </c>
      <c r="G707" s="165">
        <v>20</v>
      </c>
      <c r="H707" s="57">
        <f t="shared" si="10"/>
        <v>1294.5459000000001</v>
      </c>
      <c r="I707" s="95">
        <v>25890.918000000001</v>
      </c>
      <c r="J707" s="57" t="s">
        <v>174</v>
      </c>
      <c r="K707" s="57" t="s">
        <v>32</v>
      </c>
      <c r="L707" s="179"/>
    </row>
    <row r="708" spans="1:18" s="49" customFormat="1" ht="45" x14ac:dyDescent="0.2">
      <c r="A708" s="110">
        <v>39</v>
      </c>
      <c r="B708" s="116" t="s">
        <v>679</v>
      </c>
      <c r="C708" s="55" t="s">
        <v>173</v>
      </c>
      <c r="D708" s="55" t="s">
        <v>83</v>
      </c>
      <c r="E708" s="56" t="s">
        <v>26</v>
      </c>
      <c r="F708" s="56" t="s">
        <v>37</v>
      </c>
      <c r="G708" s="165">
        <v>2</v>
      </c>
      <c r="H708" s="57">
        <f t="shared" si="10"/>
        <v>1294.5459000000001</v>
      </c>
      <c r="I708" s="95">
        <v>2589.0918000000001</v>
      </c>
      <c r="J708" s="57" t="s">
        <v>174</v>
      </c>
      <c r="K708" s="57" t="s">
        <v>32</v>
      </c>
      <c r="L708" s="179"/>
      <c r="M708" s="40"/>
      <c r="N708" s="40"/>
      <c r="O708" s="40"/>
      <c r="P708" s="40"/>
      <c r="Q708" s="40"/>
      <c r="R708" s="40"/>
    </row>
    <row r="709" spans="1:18" s="40" customFormat="1" ht="33" customHeight="1" x14ac:dyDescent="0.2">
      <c r="A709" s="110">
        <v>40</v>
      </c>
      <c r="B709" s="116" t="s">
        <v>680</v>
      </c>
      <c r="C709" s="55" t="s">
        <v>173</v>
      </c>
      <c r="D709" s="55" t="s">
        <v>83</v>
      </c>
      <c r="E709" s="56" t="s">
        <v>26</v>
      </c>
      <c r="F709" s="56" t="s">
        <v>37</v>
      </c>
      <c r="G709" s="165">
        <v>200</v>
      </c>
      <c r="H709" s="57">
        <f t="shared" si="10"/>
        <v>68.736000000000004</v>
      </c>
      <c r="I709" s="95">
        <v>13747.2</v>
      </c>
      <c r="J709" s="57" t="s">
        <v>174</v>
      </c>
      <c r="K709" s="57" t="s">
        <v>32</v>
      </c>
      <c r="L709" s="179"/>
    </row>
    <row r="710" spans="1:18" s="49" customFormat="1" ht="45" x14ac:dyDescent="0.2">
      <c r="A710" s="110">
        <v>41</v>
      </c>
      <c r="B710" s="101" t="s">
        <v>681</v>
      </c>
      <c r="C710" s="55" t="s">
        <v>173</v>
      </c>
      <c r="D710" s="55" t="s">
        <v>83</v>
      </c>
      <c r="E710" s="56" t="s">
        <v>26</v>
      </c>
      <c r="F710" s="56" t="s">
        <v>37</v>
      </c>
      <c r="G710" s="84">
        <v>200</v>
      </c>
      <c r="H710" s="57">
        <f t="shared" si="10"/>
        <v>171.84</v>
      </c>
      <c r="I710" s="95">
        <v>34368</v>
      </c>
      <c r="J710" s="57" t="s">
        <v>174</v>
      </c>
      <c r="K710" s="57" t="s">
        <v>32</v>
      </c>
      <c r="L710" s="179"/>
      <c r="M710" s="40"/>
      <c r="N710" s="40"/>
      <c r="O710" s="40"/>
      <c r="P710" s="40"/>
      <c r="Q710" s="40"/>
      <c r="R710" s="40"/>
    </row>
    <row r="711" spans="1:18" s="40" customFormat="1" ht="33" customHeight="1" x14ac:dyDescent="0.2">
      <c r="A711" s="175" t="s">
        <v>682</v>
      </c>
      <c r="B711" s="175"/>
      <c r="C711" s="175"/>
      <c r="D711" s="175"/>
      <c r="E711" s="175"/>
      <c r="F711" s="175"/>
      <c r="G711" s="175"/>
      <c r="H711" s="175"/>
      <c r="I711" s="182">
        <f>SUM(I712:I717)</f>
        <v>866073.59999999998</v>
      </c>
      <c r="J711" s="175"/>
      <c r="K711" s="175"/>
      <c r="L711" s="177"/>
      <c r="M711" s="177"/>
    </row>
    <row r="712" spans="1:18" s="40" customFormat="1" ht="45" x14ac:dyDescent="0.2">
      <c r="A712" s="110">
        <v>1</v>
      </c>
      <c r="B712" s="88" t="s">
        <v>683</v>
      </c>
      <c r="C712" s="55" t="s">
        <v>173</v>
      </c>
      <c r="D712" s="55" t="s">
        <v>83</v>
      </c>
      <c r="E712" s="56" t="s">
        <v>26</v>
      </c>
      <c r="F712" s="56" t="s">
        <v>37</v>
      </c>
      <c r="G712" s="84">
        <v>50</v>
      </c>
      <c r="H712" s="57">
        <f t="shared" si="10"/>
        <v>4081.2</v>
      </c>
      <c r="I712" s="95">
        <v>204060</v>
      </c>
      <c r="J712" s="57" t="s">
        <v>174</v>
      </c>
      <c r="K712" s="57" t="s">
        <v>32</v>
      </c>
      <c r="L712" s="179"/>
    </row>
    <row r="713" spans="1:18" s="40" customFormat="1" ht="30" customHeight="1" x14ac:dyDescent="0.2">
      <c r="A713" s="110">
        <v>2</v>
      </c>
      <c r="B713" s="88" t="s">
        <v>684</v>
      </c>
      <c r="C713" s="55" t="s">
        <v>173</v>
      </c>
      <c r="D713" s="55" t="s">
        <v>83</v>
      </c>
      <c r="E713" s="56" t="s">
        <v>26</v>
      </c>
      <c r="F713" s="56" t="s">
        <v>37</v>
      </c>
      <c r="G713" s="84">
        <v>50</v>
      </c>
      <c r="H713" s="57">
        <f t="shared" si="10"/>
        <v>451.08</v>
      </c>
      <c r="I713" s="95">
        <v>22554</v>
      </c>
      <c r="J713" s="57" t="s">
        <v>174</v>
      </c>
      <c r="K713" s="57" t="s">
        <v>32</v>
      </c>
      <c r="L713" s="179"/>
      <c r="M713" s="49"/>
      <c r="N713" s="49"/>
      <c r="O713" s="49"/>
      <c r="P713" s="49"/>
      <c r="Q713" s="49"/>
      <c r="R713" s="49"/>
    </row>
    <row r="714" spans="1:18" s="40" customFormat="1" ht="50.25" customHeight="1" x14ac:dyDescent="0.2">
      <c r="A714" s="110">
        <v>3</v>
      </c>
      <c r="B714" s="88" t="s">
        <v>685</v>
      </c>
      <c r="C714" s="55" t="s">
        <v>173</v>
      </c>
      <c r="D714" s="55" t="s">
        <v>83</v>
      </c>
      <c r="E714" s="56" t="s">
        <v>26</v>
      </c>
      <c r="F714" s="56" t="s">
        <v>37</v>
      </c>
      <c r="G714" s="84">
        <v>30</v>
      </c>
      <c r="H714" s="57">
        <f t="shared" si="10"/>
        <v>4704.12</v>
      </c>
      <c r="I714" s="95">
        <v>141123.6</v>
      </c>
      <c r="J714" s="57" t="s">
        <v>174</v>
      </c>
      <c r="K714" s="57" t="s">
        <v>32</v>
      </c>
      <c r="L714" s="179"/>
    </row>
    <row r="715" spans="1:18" s="40" customFormat="1" ht="50.25" customHeight="1" x14ac:dyDescent="0.2">
      <c r="A715" s="110">
        <v>4</v>
      </c>
      <c r="B715" s="88" t="s">
        <v>686</v>
      </c>
      <c r="C715" s="55" t="s">
        <v>173</v>
      </c>
      <c r="D715" s="55" t="s">
        <v>83</v>
      </c>
      <c r="E715" s="56" t="s">
        <v>26</v>
      </c>
      <c r="F715" s="56" t="s">
        <v>37</v>
      </c>
      <c r="G715" s="84">
        <v>50</v>
      </c>
      <c r="H715" s="57">
        <f t="shared" si="10"/>
        <v>730.32</v>
      </c>
      <c r="I715" s="95">
        <v>36516</v>
      </c>
      <c r="J715" s="57" t="s">
        <v>174</v>
      </c>
      <c r="K715" s="57" t="s">
        <v>32</v>
      </c>
      <c r="L715" s="179"/>
    </row>
    <row r="716" spans="1:18" s="40" customFormat="1" ht="34.5" customHeight="1" x14ac:dyDescent="0.2">
      <c r="A716" s="110">
        <v>5</v>
      </c>
      <c r="B716" s="88" t="s">
        <v>687</v>
      </c>
      <c r="C716" s="55" t="s">
        <v>173</v>
      </c>
      <c r="D716" s="55" t="s">
        <v>83</v>
      </c>
      <c r="E716" s="56" t="s">
        <v>26</v>
      </c>
      <c r="F716" s="56" t="s">
        <v>37</v>
      </c>
      <c r="G716" s="84">
        <v>100</v>
      </c>
      <c r="H716" s="57">
        <f t="shared" si="10"/>
        <v>2685</v>
      </c>
      <c r="I716" s="95">
        <v>268500</v>
      </c>
      <c r="J716" s="57" t="s">
        <v>174</v>
      </c>
      <c r="K716" s="57" t="s">
        <v>32</v>
      </c>
      <c r="L716" s="179"/>
    </row>
    <row r="717" spans="1:18" s="49" customFormat="1" ht="45" x14ac:dyDescent="0.2">
      <c r="A717" s="110">
        <v>6</v>
      </c>
      <c r="B717" s="88" t="s">
        <v>688</v>
      </c>
      <c r="C717" s="55" t="s">
        <v>173</v>
      </c>
      <c r="D717" s="55" t="s">
        <v>83</v>
      </c>
      <c r="E717" s="56" t="s">
        <v>26</v>
      </c>
      <c r="F717" s="56" t="s">
        <v>37</v>
      </c>
      <c r="G717" s="84">
        <v>100</v>
      </c>
      <c r="H717" s="57">
        <f t="shared" si="10"/>
        <v>1933.2</v>
      </c>
      <c r="I717" s="95">
        <v>193320</v>
      </c>
      <c r="J717" s="57" t="s">
        <v>174</v>
      </c>
      <c r="K717" s="57" t="s">
        <v>32</v>
      </c>
      <c r="L717" s="179"/>
      <c r="M717" s="40"/>
      <c r="N717" s="40"/>
      <c r="O717" s="40"/>
      <c r="P717" s="40"/>
      <c r="Q717" s="40"/>
      <c r="R717" s="40"/>
    </row>
    <row r="718" spans="1:18" s="40" customFormat="1" ht="34.5" customHeight="1" x14ac:dyDescent="0.2">
      <c r="A718" s="175" t="s">
        <v>691</v>
      </c>
      <c r="B718" s="175"/>
      <c r="C718" s="175"/>
      <c r="D718" s="175"/>
      <c r="E718" s="175"/>
      <c r="F718" s="175"/>
      <c r="G718" s="175"/>
      <c r="H718" s="175"/>
      <c r="I718" s="176">
        <f>I719+I720</f>
        <v>1666464.2857142854</v>
      </c>
      <c r="J718" s="175"/>
      <c r="K718" s="175"/>
      <c r="L718" s="186"/>
      <c r="M718" s="185"/>
    </row>
    <row r="719" spans="1:18" s="40" customFormat="1" ht="34.5" customHeight="1" x14ac:dyDescent="0.2">
      <c r="A719" s="110">
        <v>1</v>
      </c>
      <c r="B719" s="101" t="s">
        <v>689</v>
      </c>
      <c r="C719" s="55" t="s">
        <v>173</v>
      </c>
      <c r="D719" s="55" t="s">
        <v>83</v>
      </c>
      <c r="E719" s="56" t="s">
        <v>26</v>
      </c>
      <c r="F719" s="56" t="s">
        <v>37</v>
      </c>
      <c r="G719" s="102">
        <v>4868</v>
      </c>
      <c r="H719" s="57">
        <f t="shared" si="10"/>
        <v>294.64285714285711</v>
      </c>
      <c r="I719" s="95">
        <v>1434321.4285714284</v>
      </c>
      <c r="J719" s="57" t="s">
        <v>174</v>
      </c>
      <c r="K719" s="57" t="s">
        <v>32</v>
      </c>
      <c r="L719" s="185"/>
      <c r="M719" s="185"/>
    </row>
    <row r="720" spans="1:18" s="40" customFormat="1" ht="34.5" customHeight="1" x14ac:dyDescent="0.2">
      <c r="A720" s="110">
        <v>2</v>
      </c>
      <c r="B720" s="101" t="s">
        <v>690</v>
      </c>
      <c r="C720" s="55" t="s">
        <v>173</v>
      </c>
      <c r="D720" s="55" t="s">
        <v>83</v>
      </c>
      <c r="E720" s="56" t="s">
        <v>26</v>
      </c>
      <c r="F720" s="56" t="s">
        <v>37</v>
      </c>
      <c r="G720" s="95">
        <v>2000</v>
      </c>
      <c r="H720" s="57">
        <f t="shared" ref="H720:H751" si="11">I720/G720</f>
        <v>116.07142857142856</v>
      </c>
      <c r="I720" s="95">
        <v>232142.8571428571</v>
      </c>
      <c r="J720" s="57" t="s">
        <v>174</v>
      </c>
      <c r="K720" s="57" t="s">
        <v>32</v>
      </c>
      <c r="L720" s="177"/>
      <c r="M720" s="177"/>
    </row>
    <row r="721" spans="1:18" s="40" customFormat="1" ht="34.5" customHeight="1" x14ac:dyDescent="0.2">
      <c r="A721" s="175" t="s">
        <v>692</v>
      </c>
      <c r="B721" s="175"/>
      <c r="C721" s="175"/>
      <c r="D721" s="175"/>
      <c r="E721" s="175"/>
      <c r="F721" s="175"/>
      <c r="G721" s="175"/>
      <c r="H721" s="175"/>
      <c r="I721" s="176">
        <f>SUM(I722:I723)</f>
        <v>6239287.9285714282</v>
      </c>
      <c r="J721" s="175"/>
      <c r="K721" s="175"/>
      <c r="L721" s="177"/>
      <c r="M721" s="177"/>
      <c r="N721" s="38"/>
      <c r="O721" s="38"/>
      <c r="P721" s="38"/>
      <c r="Q721" s="38"/>
      <c r="R721" s="38"/>
    </row>
    <row r="722" spans="1:18" s="40" customFormat="1" ht="34.5" customHeight="1" x14ac:dyDescent="0.2">
      <c r="A722" s="110">
        <v>1</v>
      </c>
      <c r="B722" s="116" t="s">
        <v>693</v>
      </c>
      <c r="C722" s="55" t="s">
        <v>173</v>
      </c>
      <c r="D722" s="55" t="s">
        <v>83</v>
      </c>
      <c r="E722" s="56" t="s">
        <v>26</v>
      </c>
      <c r="F722" s="56" t="s">
        <v>37</v>
      </c>
      <c r="G722" s="95">
        <v>19869</v>
      </c>
      <c r="H722" s="57">
        <f t="shared" si="11"/>
        <v>268.5</v>
      </c>
      <c r="I722" s="95">
        <v>5334826.5</v>
      </c>
      <c r="J722" s="57" t="s">
        <v>84</v>
      </c>
      <c r="K722" s="57" t="s">
        <v>32</v>
      </c>
      <c r="L722" s="177"/>
      <c r="M722" s="38"/>
      <c r="N722" s="38"/>
      <c r="O722" s="38"/>
      <c r="P722" s="38"/>
      <c r="Q722" s="38"/>
      <c r="R722" s="38"/>
    </row>
    <row r="723" spans="1:18" s="40" customFormat="1" ht="34.5" customHeight="1" x14ac:dyDescent="0.2">
      <c r="A723" s="110">
        <v>2</v>
      </c>
      <c r="B723" s="116" t="s">
        <v>694</v>
      </c>
      <c r="C723" s="55" t="s">
        <v>173</v>
      </c>
      <c r="D723" s="55" t="s">
        <v>83</v>
      </c>
      <c r="E723" s="56" t="s">
        <v>26</v>
      </c>
      <c r="F723" s="56" t="s">
        <v>37</v>
      </c>
      <c r="G723" s="95">
        <v>1572</v>
      </c>
      <c r="H723" s="57">
        <f t="shared" si="11"/>
        <v>575.35714285714278</v>
      </c>
      <c r="I723" s="95">
        <v>904461.42857142852</v>
      </c>
      <c r="J723" s="57" t="s">
        <v>84</v>
      </c>
      <c r="K723" s="57" t="s">
        <v>32</v>
      </c>
      <c r="L723" s="177"/>
      <c r="M723" s="38"/>
      <c r="N723" s="38"/>
      <c r="O723" s="38"/>
      <c r="P723" s="38"/>
      <c r="Q723" s="38"/>
      <c r="R723" s="38"/>
    </row>
    <row r="724" spans="1:18" s="40" customFormat="1" ht="34.5" customHeight="1" x14ac:dyDescent="0.2">
      <c r="A724" s="175" t="s">
        <v>695</v>
      </c>
      <c r="B724" s="175"/>
      <c r="C724" s="175"/>
      <c r="D724" s="175"/>
      <c r="E724" s="175"/>
      <c r="F724" s="175"/>
      <c r="G724" s="175"/>
      <c r="H724" s="175"/>
      <c r="I724" s="175"/>
      <c r="J724" s="175"/>
      <c r="K724" s="175"/>
      <c r="L724" s="177"/>
      <c r="M724" s="38"/>
      <c r="N724" s="38"/>
      <c r="O724" s="38"/>
      <c r="P724" s="38"/>
      <c r="Q724" s="38"/>
      <c r="R724" s="38"/>
    </row>
    <row r="725" spans="1:18" ht="47.25" x14ac:dyDescent="0.2">
      <c r="A725" s="162">
        <v>1</v>
      </c>
      <c r="B725" s="43" t="s">
        <v>696</v>
      </c>
      <c r="C725" s="44" t="s">
        <v>33</v>
      </c>
      <c r="D725" s="44" t="s">
        <v>83</v>
      </c>
      <c r="E725" s="53" t="s">
        <v>26</v>
      </c>
      <c r="F725" s="53" t="s">
        <v>37</v>
      </c>
      <c r="G725" s="167">
        <v>35766</v>
      </c>
      <c r="H725" s="47">
        <f t="shared" si="11"/>
        <v>183.15535732259687</v>
      </c>
      <c r="I725" s="167">
        <v>6550734.5099999998</v>
      </c>
      <c r="J725" s="47" t="s">
        <v>174</v>
      </c>
      <c r="K725" s="47" t="s">
        <v>32</v>
      </c>
      <c r="M725" s="177"/>
    </row>
    <row r="726" spans="1:18" ht="47.25" x14ac:dyDescent="0.2">
      <c r="A726" s="162">
        <v>2</v>
      </c>
      <c r="B726" s="43" t="s">
        <v>697</v>
      </c>
      <c r="C726" s="44" t="s">
        <v>33</v>
      </c>
      <c r="D726" s="44" t="s">
        <v>83</v>
      </c>
      <c r="E726" s="53" t="s">
        <v>26</v>
      </c>
      <c r="F726" s="53" t="s">
        <v>37</v>
      </c>
      <c r="G726" s="167">
        <v>1084675</v>
      </c>
      <c r="H726" s="47">
        <f t="shared" si="11"/>
        <v>183.15535714384492</v>
      </c>
      <c r="I726" s="167">
        <v>198664037.00999999</v>
      </c>
      <c r="J726" s="47" t="s">
        <v>174</v>
      </c>
      <c r="K726" s="47" t="s">
        <v>32</v>
      </c>
      <c r="M726" s="177"/>
    </row>
    <row r="727" spans="1:18" ht="45" x14ac:dyDescent="0.2">
      <c r="A727" s="110">
        <v>3</v>
      </c>
      <c r="B727" s="116" t="s">
        <v>698</v>
      </c>
      <c r="C727" s="55" t="s">
        <v>173</v>
      </c>
      <c r="D727" s="55" t="s">
        <v>83</v>
      </c>
      <c r="E727" s="56" t="s">
        <v>26</v>
      </c>
      <c r="F727" s="56" t="s">
        <v>37</v>
      </c>
      <c r="G727" s="95">
        <v>40951</v>
      </c>
      <c r="H727" s="57">
        <f t="shared" si="11"/>
        <v>154.50876462113257</v>
      </c>
      <c r="I727" s="123">
        <v>6327288.4199999999</v>
      </c>
      <c r="J727" s="57" t="s">
        <v>174</v>
      </c>
      <c r="K727" s="57" t="s">
        <v>32</v>
      </c>
      <c r="L727" s="185"/>
      <c r="M727" s="185"/>
    </row>
    <row r="728" spans="1:18" x14ac:dyDescent="0.2">
      <c r="A728" s="175" t="s">
        <v>699</v>
      </c>
      <c r="B728" s="175"/>
      <c r="C728" s="175"/>
      <c r="D728" s="175"/>
      <c r="E728" s="175"/>
      <c r="F728" s="175"/>
      <c r="G728" s="175"/>
      <c r="H728" s="175"/>
      <c r="I728" s="187">
        <f>SUM(I729:I745)</f>
        <v>5041046.8144806391</v>
      </c>
      <c r="J728" s="175"/>
      <c r="K728" s="175"/>
      <c r="L728" s="185"/>
      <c r="M728" s="185"/>
    </row>
    <row r="729" spans="1:18" ht="45" x14ac:dyDescent="0.2">
      <c r="A729" s="110">
        <v>1</v>
      </c>
      <c r="B729" s="122" t="s">
        <v>700</v>
      </c>
      <c r="C729" s="55" t="s">
        <v>173</v>
      </c>
      <c r="D729" s="55" t="s">
        <v>83</v>
      </c>
      <c r="E729" s="56" t="s">
        <v>26</v>
      </c>
      <c r="F729" s="56" t="s">
        <v>37</v>
      </c>
      <c r="G729" s="102">
        <v>326.03400000000011</v>
      </c>
      <c r="H729" s="57">
        <f t="shared" si="11"/>
        <v>870.59514000000001</v>
      </c>
      <c r="I729" s="123">
        <v>283843.61587476009</v>
      </c>
      <c r="J729" s="57" t="s">
        <v>174</v>
      </c>
      <c r="K729" s="57" t="s">
        <v>32</v>
      </c>
      <c r="M729" s="188"/>
    </row>
    <row r="730" spans="1:18" ht="45" x14ac:dyDescent="0.2">
      <c r="A730" s="110">
        <v>2</v>
      </c>
      <c r="B730" s="124" t="s">
        <v>701</v>
      </c>
      <c r="C730" s="55" t="s">
        <v>173</v>
      </c>
      <c r="D730" s="55" t="s">
        <v>83</v>
      </c>
      <c r="E730" s="56" t="s">
        <v>26</v>
      </c>
      <c r="F730" s="56" t="s">
        <v>37</v>
      </c>
      <c r="G730" s="95">
        <v>170.01120892261699</v>
      </c>
      <c r="H730" s="57">
        <f t="shared" si="11"/>
        <v>3428.2939200000005</v>
      </c>
      <c r="I730" s="123">
        <v>582848.39388125762</v>
      </c>
      <c r="J730" s="57" t="s">
        <v>174</v>
      </c>
      <c r="K730" s="57" t="s">
        <v>32</v>
      </c>
      <c r="M730" s="188"/>
    </row>
    <row r="731" spans="1:18" ht="45" x14ac:dyDescent="0.2">
      <c r="A731" s="110">
        <v>3</v>
      </c>
      <c r="B731" s="124" t="s">
        <v>702</v>
      </c>
      <c r="C731" s="55" t="s">
        <v>173</v>
      </c>
      <c r="D731" s="55" t="s">
        <v>83</v>
      </c>
      <c r="E731" s="56" t="s">
        <v>26</v>
      </c>
      <c r="F731" s="56" t="s">
        <v>37</v>
      </c>
      <c r="G731" s="95">
        <v>92.123999999999995</v>
      </c>
      <c r="H731" s="57">
        <f t="shared" si="11"/>
        <v>650.7903</v>
      </c>
      <c r="I731" s="123">
        <v>59953.405597199999</v>
      </c>
      <c r="J731" s="57" t="s">
        <v>174</v>
      </c>
      <c r="K731" s="57" t="s">
        <v>32</v>
      </c>
      <c r="M731" s="188"/>
    </row>
    <row r="732" spans="1:18" ht="45" x14ac:dyDescent="0.2">
      <c r="A732" s="110">
        <v>4</v>
      </c>
      <c r="B732" s="124" t="s">
        <v>703</v>
      </c>
      <c r="C732" s="55" t="s">
        <v>173</v>
      </c>
      <c r="D732" s="55" t="s">
        <v>83</v>
      </c>
      <c r="E732" s="56" t="s">
        <v>26</v>
      </c>
      <c r="F732" s="56" t="s">
        <v>37</v>
      </c>
      <c r="G732" s="95">
        <v>4491.05</v>
      </c>
      <c r="H732" s="57">
        <f t="shared" si="11"/>
        <v>278.73659588127498</v>
      </c>
      <c r="I732" s="95">
        <v>1251819.9889326</v>
      </c>
      <c r="J732" s="57" t="s">
        <v>174</v>
      </c>
      <c r="K732" s="57" t="s">
        <v>32</v>
      </c>
      <c r="M732" s="188"/>
    </row>
    <row r="733" spans="1:18" ht="45" x14ac:dyDescent="0.2">
      <c r="A733" s="110">
        <v>5</v>
      </c>
      <c r="B733" s="124" t="s">
        <v>704</v>
      </c>
      <c r="C733" s="55" t="s">
        <v>173</v>
      </c>
      <c r="D733" s="55" t="s">
        <v>83</v>
      </c>
      <c r="E733" s="56" t="s">
        <v>26</v>
      </c>
      <c r="F733" s="56" t="s">
        <v>37</v>
      </c>
      <c r="G733" s="95">
        <v>168.86750000000001</v>
      </c>
      <c r="H733" s="57">
        <f t="shared" si="11"/>
        <v>2530.3762200000001</v>
      </c>
      <c r="I733" s="95">
        <v>427298.30633085006</v>
      </c>
      <c r="J733" s="57" t="s">
        <v>174</v>
      </c>
      <c r="K733" s="57" t="s">
        <v>32</v>
      </c>
      <c r="M733" s="188"/>
    </row>
    <row r="734" spans="1:18" ht="45" x14ac:dyDescent="0.2">
      <c r="A734" s="110">
        <v>6</v>
      </c>
      <c r="B734" s="124" t="s">
        <v>705</v>
      </c>
      <c r="C734" s="55" t="s">
        <v>173</v>
      </c>
      <c r="D734" s="55" t="s">
        <v>83</v>
      </c>
      <c r="E734" s="56" t="s">
        <v>26</v>
      </c>
      <c r="F734" s="56" t="s">
        <v>37</v>
      </c>
      <c r="G734" s="95">
        <v>107.0475</v>
      </c>
      <c r="H734" s="57">
        <f t="shared" si="11"/>
        <v>1681.9591800000003</v>
      </c>
      <c r="I734" s="95">
        <v>180049.52532105002</v>
      </c>
      <c r="J734" s="57" t="s">
        <v>174</v>
      </c>
      <c r="K734" s="57" t="s">
        <v>32</v>
      </c>
      <c r="M734" s="188"/>
    </row>
    <row r="735" spans="1:18" ht="45" x14ac:dyDescent="0.2">
      <c r="A735" s="110">
        <v>7</v>
      </c>
      <c r="B735" s="124" t="s">
        <v>706</v>
      </c>
      <c r="C735" s="55" t="s">
        <v>173</v>
      </c>
      <c r="D735" s="55" t="s">
        <v>83</v>
      </c>
      <c r="E735" s="56" t="s">
        <v>26</v>
      </c>
      <c r="F735" s="56" t="s">
        <v>37</v>
      </c>
      <c r="G735" s="95">
        <v>15.354000000000003</v>
      </c>
      <c r="H735" s="57">
        <f t="shared" si="11"/>
        <v>2530.3762200000006</v>
      </c>
      <c r="I735" s="95">
        <v>38851.396481880016</v>
      </c>
      <c r="J735" s="57" t="s">
        <v>174</v>
      </c>
      <c r="K735" s="57" t="s">
        <v>32</v>
      </c>
      <c r="M735" s="188"/>
    </row>
    <row r="736" spans="1:18" ht="45" x14ac:dyDescent="0.2">
      <c r="A736" s="110">
        <v>8</v>
      </c>
      <c r="B736" s="124" t="s">
        <v>707</v>
      </c>
      <c r="C736" s="55" t="s">
        <v>173</v>
      </c>
      <c r="D736" s="55" t="s">
        <v>83</v>
      </c>
      <c r="E736" s="56" t="s">
        <v>26</v>
      </c>
      <c r="F736" s="56" t="s">
        <v>37</v>
      </c>
      <c r="G736" s="95">
        <v>56.16874</v>
      </c>
      <c r="H736" s="57">
        <f t="shared" si="11"/>
        <v>668.58647999999994</v>
      </c>
      <c r="I736" s="95">
        <v>37553.660162635199</v>
      </c>
      <c r="J736" s="57" t="s">
        <v>174</v>
      </c>
      <c r="K736" s="57" t="s">
        <v>32</v>
      </c>
      <c r="M736" s="188"/>
    </row>
    <row r="737" spans="1:13" ht="45" x14ac:dyDescent="0.2">
      <c r="A737" s="110">
        <v>9</v>
      </c>
      <c r="B737" s="124" t="s">
        <v>708</v>
      </c>
      <c r="C737" s="55" t="s">
        <v>173</v>
      </c>
      <c r="D737" s="55" t="s">
        <v>83</v>
      </c>
      <c r="E737" s="56" t="s">
        <v>26</v>
      </c>
      <c r="F737" s="56" t="s">
        <v>37</v>
      </c>
      <c r="G737" s="95">
        <v>14.273000000000001</v>
      </c>
      <c r="H737" s="57">
        <f t="shared" si="11"/>
        <v>5954.9540999999999</v>
      </c>
      <c r="I737" s="95">
        <v>84995.059869300007</v>
      </c>
      <c r="J737" s="57" t="s">
        <v>174</v>
      </c>
      <c r="K737" s="57" t="s">
        <v>32</v>
      </c>
      <c r="M737" s="188"/>
    </row>
    <row r="738" spans="1:13" ht="45" x14ac:dyDescent="0.2">
      <c r="A738" s="110">
        <v>10</v>
      </c>
      <c r="B738" s="122" t="s">
        <v>709</v>
      </c>
      <c r="C738" s="55" t="s">
        <v>173</v>
      </c>
      <c r="D738" s="55" t="s">
        <v>83</v>
      </c>
      <c r="E738" s="56" t="s">
        <v>26</v>
      </c>
      <c r="F738" s="56" t="s">
        <v>37</v>
      </c>
      <c r="G738" s="102">
        <v>4.6062000000000003</v>
      </c>
      <c r="H738" s="57">
        <f t="shared" si="11"/>
        <v>668.58648000000005</v>
      </c>
      <c r="I738" s="95">
        <v>3079.6430441760003</v>
      </c>
      <c r="J738" s="57" t="s">
        <v>174</v>
      </c>
      <c r="K738" s="57" t="s">
        <v>32</v>
      </c>
      <c r="M738" s="188"/>
    </row>
    <row r="739" spans="1:13" ht="45" x14ac:dyDescent="0.2">
      <c r="A739" s="110">
        <v>11</v>
      </c>
      <c r="B739" s="122" t="s">
        <v>710</v>
      </c>
      <c r="C739" s="55" t="s">
        <v>173</v>
      </c>
      <c r="D739" s="55" t="s">
        <v>83</v>
      </c>
      <c r="E739" s="56" t="s">
        <v>26</v>
      </c>
      <c r="F739" s="56" t="s">
        <v>37</v>
      </c>
      <c r="G739" s="102">
        <v>85.988444999999984</v>
      </c>
      <c r="H739" s="57">
        <f t="shared" si="11"/>
        <v>16941.071939999998</v>
      </c>
      <c r="I739" s="95">
        <v>1456736.4327537329</v>
      </c>
      <c r="J739" s="57" t="s">
        <v>174</v>
      </c>
      <c r="K739" s="57" t="s">
        <v>32</v>
      </c>
      <c r="M739" s="188"/>
    </row>
    <row r="740" spans="1:13" ht="45" x14ac:dyDescent="0.2">
      <c r="A740" s="110">
        <v>12</v>
      </c>
      <c r="B740" s="122" t="s">
        <v>711</v>
      </c>
      <c r="C740" s="55" t="s">
        <v>173</v>
      </c>
      <c r="D740" s="55" t="s">
        <v>83</v>
      </c>
      <c r="E740" s="56" t="s">
        <v>26</v>
      </c>
      <c r="F740" s="56" t="s">
        <v>37</v>
      </c>
      <c r="G740" s="102">
        <v>71.365000000000009</v>
      </c>
      <c r="H740" s="57">
        <f t="shared" si="11"/>
        <v>1503.1811400000001</v>
      </c>
      <c r="I740" s="95">
        <v>107274.52205610002</v>
      </c>
      <c r="J740" s="57" t="s">
        <v>174</v>
      </c>
      <c r="K740" s="57" t="s">
        <v>32</v>
      </c>
      <c r="M740" s="188"/>
    </row>
    <row r="741" spans="1:13" ht="45" x14ac:dyDescent="0.2">
      <c r="A741" s="110">
        <v>13</v>
      </c>
      <c r="B741" s="122" t="s">
        <v>712</v>
      </c>
      <c r="C741" s="55" t="s">
        <v>173</v>
      </c>
      <c r="D741" s="55" t="s">
        <v>83</v>
      </c>
      <c r="E741" s="56" t="s">
        <v>26</v>
      </c>
      <c r="F741" s="56" t="s">
        <v>37</v>
      </c>
      <c r="G741" s="102">
        <v>15.354000000000003</v>
      </c>
      <c r="H741" s="57">
        <f t="shared" si="11"/>
        <v>16941.071939999998</v>
      </c>
      <c r="I741" s="95">
        <v>260113.21856676004</v>
      </c>
      <c r="J741" s="57" t="s">
        <v>174</v>
      </c>
      <c r="K741" s="57" t="s">
        <v>32</v>
      </c>
      <c r="M741" s="188"/>
    </row>
    <row r="742" spans="1:13" ht="45" x14ac:dyDescent="0.2">
      <c r="A742" s="110">
        <v>14</v>
      </c>
      <c r="B742" s="122" t="s">
        <v>713</v>
      </c>
      <c r="C742" s="55" t="s">
        <v>173</v>
      </c>
      <c r="D742" s="55" t="s">
        <v>83</v>
      </c>
      <c r="E742" s="56" t="s">
        <v>26</v>
      </c>
      <c r="F742" s="56" t="s">
        <v>37</v>
      </c>
      <c r="G742" s="84">
        <v>67.853999999999999</v>
      </c>
      <c r="H742" s="57">
        <f t="shared" si="11"/>
        <v>650.79030000000012</v>
      </c>
      <c r="I742" s="95">
        <v>44158.725016200005</v>
      </c>
      <c r="J742" s="57" t="s">
        <v>174</v>
      </c>
      <c r="K742" s="57" t="s">
        <v>32</v>
      </c>
      <c r="L742" s="185"/>
      <c r="M742" s="189"/>
    </row>
    <row r="743" spans="1:13" ht="45" x14ac:dyDescent="0.2">
      <c r="A743" s="110">
        <v>15</v>
      </c>
      <c r="B743" s="122" t="s">
        <v>714</v>
      </c>
      <c r="C743" s="55" t="s">
        <v>173</v>
      </c>
      <c r="D743" s="55" t="s">
        <v>83</v>
      </c>
      <c r="E743" s="56" t="s">
        <v>26</v>
      </c>
      <c r="F743" s="56" t="s">
        <v>37</v>
      </c>
      <c r="G743" s="102">
        <v>11.309000000000001</v>
      </c>
      <c r="H743" s="57">
        <f t="shared" si="11"/>
        <v>2530.3762200000006</v>
      </c>
      <c r="I743" s="95">
        <v>28616.024671980009</v>
      </c>
      <c r="J743" s="57" t="s">
        <v>174</v>
      </c>
      <c r="K743" s="57" t="s">
        <v>32</v>
      </c>
      <c r="L743" s="185"/>
      <c r="M743" s="189"/>
    </row>
    <row r="744" spans="1:13" ht="45" x14ac:dyDescent="0.2">
      <c r="A744" s="110">
        <v>16</v>
      </c>
      <c r="B744" s="122" t="s">
        <v>715</v>
      </c>
      <c r="C744" s="55" t="s">
        <v>173</v>
      </c>
      <c r="D744" s="55" t="s">
        <v>83</v>
      </c>
      <c r="E744" s="56" t="s">
        <v>26</v>
      </c>
      <c r="F744" s="56" t="s">
        <v>37</v>
      </c>
      <c r="G744" s="102">
        <v>3.3926999999999996</v>
      </c>
      <c r="H744" s="57">
        <f t="shared" si="11"/>
        <v>668.58648000000005</v>
      </c>
      <c r="I744" s="95">
        <v>2268.3133506959998</v>
      </c>
      <c r="J744" s="57" t="s">
        <v>174</v>
      </c>
      <c r="K744" s="57" t="s">
        <v>32</v>
      </c>
      <c r="L744" s="185"/>
      <c r="M744" s="189"/>
    </row>
    <row r="745" spans="1:13" ht="45" x14ac:dyDescent="0.2">
      <c r="A745" s="110">
        <v>17</v>
      </c>
      <c r="B745" s="122" t="s">
        <v>716</v>
      </c>
      <c r="C745" s="55" t="s">
        <v>173</v>
      </c>
      <c r="D745" s="55" t="s">
        <v>83</v>
      </c>
      <c r="E745" s="56" t="s">
        <v>26</v>
      </c>
      <c r="F745" s="56" t="s">
        <v>37</v>
      </c>
      <c r="G745" s="102">
        <v>11.309000000000001</v>
      </c>
      <c r="H745" s="57">
        <f t="shared" si="11"/>
        <v>16941.071940000002</v>
      </c>
      <c r="I745" s="95">
        <v>191586.58256946004</v>
      </c>
      <c r="J745" s="57" t="s">
        <v>174</v>
      </c>
      <c r="K745" s="57" t="s">
        <v>32</v>
      </c>
      <c r="L745" s="185"/>
      <c r="M745" s="189"/>
    </row>
    <row r="746" spans="1:13" x14ac:dyDescent="0.2">
      <c r="A746" s="175" t="s">
        <v>717</v>
      </c>
      <c r="B746" s="175"/>
      <c r="C746" s="175"/>
      <c r="D746" s="175"/>
      <c r="E746" s="175"/>
      <c r="F746" s="175"/>
      <c r="G746" s="175"/>
      <c r="H746" s="175"/>
      <c r="I746" s="176">
        <f>SUM(I747:I751)</f>
        <v>370002.5892857142</v>
      </c>
      <c r="J746" s="175"/>
      <c r="K746" s="175"/>
      <c r="M746" s="188"/>
    </row>
    <row r="747" spans="1:13" ht="45" x14ac:dyDescent="0.2">
      <c r="A747" s="110">
        <v>1</v>
      </c>
      <c r="B747" s="126" t="s">
        <v>718</v>
      </c>
      <c r="C747" s="55" t="s">
        <v>173</v>
      </c>
      <c r="D747" s="55" t="s">
        <v>83</v>
      </c>
      <c r="E747" s="56" t="s">
        <v>26</v>
      </c>
      <c r="F747" s="56" t="s">
        <v>37</v>
      </c>
      <c r="G747" s="125">
        <v>5</v>
      </c>
      <c r="H747" s="57">
        <f t="shared" si="11"/>
        <v>4928.8928571428569</v>
      </c>
      <c r="I747" s="57">
        <v>24644.464285714286</v>
      </c>
      <c r="J747" s="57" t="s">
        <v>265</v>
      </c>
      <c r="K747" s="57" t="s">
        <v>32</v>
      </c>
    </row>
    <row r="748" spans="1:13" ht="45" x14ac:dyDescent="0.2">
      <c r="A748" s="110">
        <v>2</v>
      </c>
      <c r="B748" s="126" t="s">
        <v>719</v>
      </c>
      <c r="C748" s="55" t="s">
        <v>173</v>
      </c>
      <c r="D748" s="55" t="s">
        <v>83</v>
      </c>
      <c r="E748" s="56" t="s">
        <v>26</v>
      </c>
      <c r="F748" s="56" t="s">
        <v>37</v>
      </c>
      <c r="G748" s="125">
        <v>200</v>
      </c>
      <c r="H748" s="57">
        <f t="shared" si="11"/>
        <v>1438.3928571428571</v>
      </c>
      <c r="I748" s="57">
        <v>287678.57142857142</v>
      </c>
      <c r="J748" s="57" t="s">
        <v>265</v>
      </c>
      <c r="K748" s="57" t="s">
        <v>32</v>
      </c>
    </row>
    <row r="749" spans="1:13" ht="45" x14ac:dyDescent="0.2">
      <c r="A749" s="110">
        <v>3</v>
      </c>
      <c r="B749" s="126" t="s">
        <v>720</v>
      </c>
      <c r="C749" s="55" t="s">
        <v>173</v>
      </c>
      <c r="D749" s="55" t="s">
        <v>83</v>
      </c>
      <c r="E749" s="56" t="s">
        <v>26</v>
      </c>
      <c r="F749" s="56" t="s">
        <v>37</v>
      </c>
      <c r="G749" s="125">
        <v>50</v>
      </c>
      <c r="H749" s="57">
        <f t="shared" si="11"/>
        <v>143.83928571428569</v>
      </c>
      <c r="I749" s="57">
        <v>7191.9642857142853</v>
      </c>
      <c r="J749" s="57" t="s">
        <v>265</v>
      </c>
      <c r="K749" s="57" t="s">
        <v>32</v>
      </c>
    </row>
    <row r="750" spans="1:13" ht="45" x14ac:dyDescent="0.2">
      <c r="A750" s="110">
        <v>4</v>
      </c>
      <c r="B750" s="126" t="s">
        <v>721</v>
      </c>
      <c r="C750" s="55" t="s">
        <v>173</v>
      </c>
      <c r="D750" s="55" t="s">
        <v>83</v>
      </c>
      <c r="E750" s="56" t="s">
        <v>26</v>
      </c>
      <c r="F750" s="56" t="s">
        <v>37</v>
      </c>
      <c r="G750" s="125">
        <v>5</v>
      </c>
      <c r="H750" s="57">
        <f t="shared" si="11"/>
        <v>1965.8035714285713</v>
      </c>
      <c r="I750" s="57">
        <v>9829.0178571428569</v>
      </c>
      <c r="J750" s="57" t="s">
        <v>265</v>
      </c>
      <c r="K750" s="57" t="s">
        <v>32</v>
      </c>
    </row>
    <row r="751" spans="1:13" ht="45" x14ac:dyDescent="0.2">
      <c r="A751" s="110">
        <v>5</v>
      </c>
      <c r="B751" s="126" t="s">
        <v>722</v>
      </c>
      <c r="C751" s="55" t="s">
        <v>173</v>
      </c>
      <c r="D751" s="55" t="s">
        <v>83</v>
      </c>
      <c r="E751" s="56" t="s">
        <v>26</v>
      </c>
      <c r="F751" s="56" t="s">
        <v>37</v>
      </c>
      <c r="G751" s="125">
        <v>1</v>
      </c>
      <c r="H751" s="57">
        <f t="shared" si="11"/>
        <v>40658.571428571428</v>
      </c>
      <c r="I751" s="57">
        <v>40658.571428571428</v>
      </c>
      <c r="J751" s="57" t="s">
        <v>265</v>
      </c>
      <c r="K751" s="57" t="s">
        <v>32</v>
      </c>
    </row>
    <row r="752" spans="1:13" ht="15" customHeight="1" x14ac:dyDescent="0.25">
      <c r="B752" s="174"/>
      <c r="C752" s="174"/>
      <c r="D752" s="174"/>
      <c r="E752" s="174"/>
      <c r="F752" s="174"/>
      <c r="G752" s="174"/>
      <c r="H752" s="174"/>
      <c r="I752" s="174"/>
      <c r="J752" s="174"/>
      <c r="K752" s="174"/>
    </row>
    <row r="753" spans="1:13" ht="39.75" customHeight="1" x14ac:dyDescent="0.2">
      <c r="A753" s="199" t="s">
        <v>724</v>
      </c>
      <c r="B753" s="199"/>
      <c r="C753" s="199"/>
      <c r="D753" s="199"/>
      <c r="E753" s="199"/>
      <c r="F753" s="199"/>
      <c r="G753" s="199"/>
      <c r="H753" s="199"/>
      <c r="I753" s="199"/>
      <c r="J753" s="199"/>
      <c r="K753" s="199"/>
    </row>
    <row r="754" spans="1:13" ht="63" x14ac:dyDescent="0.2">
      <c r="A754" s="39" t="s">
        <v>4</v>
      </c>
      <c r="B754" s="48" t="s">
        <v>5</v>
      </c>
      <c r="C754" s="48" t="s">
        <v>7</v>
      </c>
      <c r="D754" s="48" t="s">
        <v>31</v>
      </c>
      <c r="E754" s="48" t="s">
        <v>0</v>
      </c>
      <c r="F754" s="48"/>
      <c r="G754" s="48" t="s">
        <v>36</v>
      </c>
      <c r="H754" s="46" t="s">
        <v>16</v>
      </c>
      <c r="I754" s="50" t="s">
        <v>34</v>
      </c>
      <c r="J754" s="51" t="s">
        <v>2</v>
      </c>
      <c r="K754" s="51" t="s">
        <v>3</v>
      </c>
    </row>
    <row r="755" spans="1:13" x14ac:dyDescent="0.2">
      <c r="A755" s="72">
        <v>1</v>
      </c>
      <c r="B755" s="73">
        <v>2</v>
      </c>
      <c r="C755" s="72">
        <v>3</v>
      </c>
      <c r="D755" s="73">
        <v>4</v>
      </c>
      <c r="E755" s="72">
        <v>5</v>
      </c>
      <c r="F755" s="72">
        <v>6</v>
      </c>
      <c r="G755" s="73">
        <v>6</v>
      </c>
      <c r="H755" s="72">
        <v>7</v>
      </c>
      <c r="I755" s="73">
        <v>8</v>
      </c>
      <c r="J755" s="72">
        <v>9</v>
      </c>
      <c r="K755" s="73">
        <v>10</v>
      </c>
    </row>
    <row r="756" spans="1:13" ht="47.25" x14ac:dyDescent="0.2">
      <c r="A756" s="45">
        <v>6</v>
      </c>
      <c r="B756" s="128" t="s">
        <v>730</v>
      </c>
      <c r="C756" s="53" t="s">
        <v>33</v>
      </c>
      <c r="D756" s="53" t="s">
        <v>83</v>
      </c>
      <c r="E756" s="53" t="s">
        <v>26</v>
      </c>
      <c r="F756" s="53"/>
      <c r="G756" s="53">
        <v>1150622.8999999999</v>
      </c>
      <c r="H756" s="53">
        <f t="shared" ref="H756:H805" si="12">I756/G756</f>
        <v>17.170000000000005</v>
      </c>
      <c r="I756" s="53">
        <v>19756195.193000004</v>
      </c>
      <c r="J756" s="53" t="s">
        <v>265</v>
      </c>
      <c r="K756" s="53" t="s">
        <v>731</v>
      </c>
      <c r="M756" s="177"/>
    </row>
    <row r="757" spans="1:13" x14ac:dyDescent="0.2">
      <c r="A757" s="197" t="s">
        <v>732</v>
      </c>
      <c r="B757" s="197"/>
      <c r="C757" s="197"/>
      <c r="D757" s="197"/>
      <c r="E757" s="197"/>
      <c r="F757" s="197"/>
      <c r="G757" s="197"/>
      <c r="H757" s="197"/>
      <c r="I757" s="197"/>
      <c r="J757" s="197"/>
      <c r="K757" s="197"/>
    </row>
    <row r="758" spans="1:13" ht="45" x14ac:dyDescent="0.2">
      <c r="A758" s="127">
        <v>1</v>
      </c>
      <c r="B758" s="134" t="s">
        <v>725</v>
      </c>
      <c r="C758" s="55" t="s">
        <v>736</v>
      </c>
      <c r="D758" s="55" t="s">
        <v>83</v>
      </c>
      <c r="E758" s="56" t="s">
        <v>26</v>
      </c>
      <c r="F758" s="159"/>
      <c r="G758" s="135">
        <v>4000</v>
      </c>
      <c r="H758" s="57">
        <f t="shared" si="12"/>
        <v>316.72000000000003</v>
      </c>
      <c r="I758" s="57">
        <v>1266880</v>
      </c>
      <c r="J758" s="58" t="s">
        <v>174</v>
      </c>
      <c r="K758" s="58" t="s">
        <v>731</v>
      </c>
      <c r="M758" s="177"/>
    </row>
    <row r="759" spans="1:13" ht="45" x14ac:dyDescent="0.2">
      <c r="A759" s="127">
        <v>2</v>
      </c>
      <c r="B759" s="134" t="s">
        <v>726</v>
      </c>
      <c r="C759" s="55" t="s">
        <v>736</v>
      </c>
      <c r="D759" s="55" t="s">
        <v>83</v>
      </c>
      <c r="E759" s="56" t="s">
        <v>26</v>
      </c>
      <c r="F759" s="159"/>
      <c r="G759" s="135">
        <v>4000</v>
      </c>
      <c r="H759" s="57">
        <f t="shared" si="12"/>
        <v>151.97999999999999</v>
      </c>
      <c r="I759" s="57">
        <v>607920</v>
      </c>
      <c r="J759" s="58" t="s">
        <v>174</v>
      </c>
      <c r="K759" s="58" t="s">
        <v>731</v>
      </c>
      <c r="M759" s="177"/>
    </row>
    <row r="760" spans="1:13" ht="45" customHeight="1" x14ac:dyDescent="0.2">
      <c r="A760" s="127">
        <v>3</v>
      </c>
      <c r="B760" s="134" t="s">
        <v>727</v>
      </c>
      <c r="C760" s="55" t="s">
        <v>736</v>
      </c>
      <c r="D760" s="55" t="s">
        <v>83</v>
      </c>
      <c r="E760" s="56" t="s">
        <v>26</v>
      </c>
      <c r="F760" s="159"/>
      <c r="G760" s="135">
        <v>250</v>
      </c>
      <c r="H760" s="57">
        <f t="shared" si="12"/>
        <v>14846.89</v>
      </c>
      <c r="I760" s="57">
        <v>3711722.5</v>
      </c>
      <c r="J760" s="58" t="s">
        <v>174</v>
      </c>
      <c r="K760" s="58" t="s">
        <v>731</v>
      </c>
      <c r="M760" s="177"/>
    </row>
    <row r="761" spans="1:13" ht="45" x14ac:dyDescent="0.2">
      <c r="A761" s="127">
        <v>4</v>
      </c>
      <c r="B761" s="130" t="s">
        <v>734</v>
      </c>
      <c r="C761" s="55" t="s">
        <v>736</v>
      </c>
      <c r="D761" s="55" t="s">
        <v>83</v>
      </c>
      <c r="E761" s="56" t="s">
        <v>26</v>
      </c>
      <c r="F761" s="159"/>
      <c r="G761" s="132">
        <v>96</v>
      </c>
      <c r="H761" s="57">
        <f t="shared" si="12"/>
        <v>11986.607142857143</v>
      </c>
      <c r="I761" s="136">
        <v>1150714.2857142857</v>
      </c>
      <c r="J761" s="58" t="s">
        <v>174</v>
      </c>
      <c r="K761" s="58" t="s">
        <v>731</v>
      </c>
      <c r="M761" s="177"/>
    </row>
    <row r="762" spans="1:13" ht="45" x14ac:dyDescent="0.2">
      <c r="A762" s="127">
        <v>5</v>
      </c>
      <c r="B762" s="130" t="s">
        <v>735</v>
      </c>
      <c r="C762" s="55" t="s">
        <v>736</v>
      </c>
      <c r="D762" s="55" t="s">
        <v>83</v>
      </c>
      <c r="E762" s="56" t="s">
        <v>26</v>
      </c>
      <c r="F762" s="159"/>
      <c r="G762" s="132">
        <f>24*12</f>
        <v>288</v>
      </c>
      <c r="H762" s="57">
        <f t="shared" si="12"/>
        <v>1319.9460000000001</v>
      </c>
      <c r="I762" s="136">
        <v>380144.44800000003</v>
      </c>
      <c r="J762" s="58" t="s">
        <v>174</v>
      </c>
      <c r="K762" s="58" t="s">
        <v>731</v>
      </c>
      <c r="M762" s="177"/>
    </row>
    <row r="763" spans="1:13" x14ac:dyDescent="0.2">
      <c r="A763" s="197" t="s">
        <v>737</v>
      </c>
      <c r="B763" s="197"/>
      <c r="C763" s="197"/>
      <c r="D763" s="197"/>
      <c r="E763" s="197"/>
      <c r="F763" s="197"/>
      <c r="G763" s="197"/>
      <c r="H763" s="197"/>
      <c r="I763" s="197"/>
      <c r="J763" s="197"/>
      <c r="K763" s="197"/>
    </row>
    <row r="764" spans="1:13" ht="47.25" x14ac:dyDescent="0.2">
      <c r="A764" s="45">
        <v>1</v>
      </c>
      <c r="B764" s="53" t="s">
        <v>738</v>
      </c>
      <c r="C764" s="53" t="s">
        <v>33</v>
      </c>
      <c r="D764" s="53" t="s">
        <v>83</v>
      </c>
      <c r="E764" s="53" t="s">
        <v>26</v>
      </c>
      <c r="F764" s="53"/>
      <c r="G764" s="53">
        <v>12</v>
      </c>
      <c r="H764" s="53">
        <f t="shared" si="12"/>
        <v>7227000</v>
      </c>
      <c r="I764" s="53">
        <v>86724000</v>
      </c>
      <c r="J764" s="53" t="s">
        <v>174</v>
      </c>
      <c r="K764" s="53" t="s">
        <v>731</v>
      </c>
      <c r="M764" s="177"/>
    </row>
    <row r="765" spans="1:13" x14ac:dyDescent="0.2">
      <c r="A765" s="197" t="s">
        <v>754</v>
      </c>
      <c r="B765" s="197"/>
      <c r="C765" s="197"/>
      <c r="D765" s="197"/>
      <c r="E765" s="197"/>
      <c r="F765" s="197"/>
      <c r="G765" s="197"/>
      <c r="H765" s="197"/>
      <c r="I765" s="197"/>
      <c r="J765" s="197"/>
      <c r="K765" s="197"/>
    </row>
    <row r="766" spans="1:13" ht="45" x14ac:dyDescent="0.2">
      <c r="A766" s="127">
        <v>1</v>
      </c>
      <c r="B766" s="137" t="s">
        <v>747</v>
      </c>
      <c r="C766" s="55" t="s">
        <v>736</v>
      </c>
      <c r="D766" s="55" t="s">
        <v>83</v>
      </c>
      <c r="E766" s="56" t="s">
        <v>26</v>
      </c>
      <c r="F766" s="159"/>
      <c r="G766" s="132">
        <v>12</v>
      </c>
      <c r="H766" s="57">
        <f t="shared" si="12"/>
        <v>1116.3942321428572</v>
      </c>
      <c r="I766" s="133">
        <v>13396.730785714286</v>
      </c>
      <c r="J766" s="58" t="s">
        <v>916</v>
      </c>
      <c r="K766" s="58" t="s">
        <v>731</v>
      </c>
      <c r="M766" s="177"/>
    </row>
    <row r="767" spans="1:13" ht="45" x14ac:dyDescent="0.2">
      <c r="A767" s="127">
        <v>2</v>
      </c>
      <c r="B767" s="137" t="s">
        <v>748</v>
      </c>
      <c r="C767" s="55" t="s">
        <v>736</v>
      </c>
      <c r="D767" s="55" t="s">
        <v>83</v>
      </c>
      <c r="E767" s="56" t="s">
        <v>26</v>
      </c>
      <c r="F767" s="159"/>
      <c r="G767" s="132">
        <v>12</v>
      </c>
      <c r="H767" s="57">
        <f t="shared" si="12"/>
        <v>3143.9202</v>
      </c>
      <c r="I767" s="133">
        <v>37727.042399999998</v>
      </c>
      <c r="J767" s="58" t="s">
        <v>755</v>
      </c>
      <c r="K767" s="58" t="s">
        <v>731</v>
      </c>
      <c r="M767" s="177"/>
    </row>
    <row r="768" spans="1:13" ht="45" x14ac:dyDescent="0.2">
      <c r="A768" s="127">
        <v>3</v>
      </c>
      <c r="B768" s="137" t="s">
        <v>749</v>
      </c>
      <c r="C768" s="55" t="s">
        <v>736</v>
      </c>
      <c r="D768" s="55" t="s">
        <v>83</v>
      </c>
      <c r="E768" s="56" t="s">
        <v>26</v>
      </c>
      <c r="F768" s="159"/>
      <c r="G768" s="132">
        <v>12</v>
      </c>
      <c r="H768" s="57">
        <f t="shared" si="12"/>
        <v>4021.6505357142855</v>
      </c>
      <c r="I768" s="133">
        <v>48259.806428571428</v>
      </c>
      <c r="J768" s="58" t="s">
        <v>755</v>
      </c>
      <c r="K768" s="58" t="s">
        <v>731</v>
      </c>
      <c r="M768" s="177"/>
    </row>
    <row r="769" spans="1:13" ht="45" x14ac:dyDescent="0.2">
      <c r="A769" s="127">
        <v>4</v>
      </c>
      <c r="B769" s="137" t="s">
        <v>750</v>
      </c>
      <c r="C769" s="55" t="s">
        <v>736</v>
      </c>
      <c r="D769" s="55" t="s">
        <v>83</v>
      </c>
      <c r="E769" s="56" t="s">
        <v>26</v>
      </c>
      <c r="F769" s="159"/>
      <c r="G769" s="132">
        <v>12</v>
      </c>
      <c r="H769" s="57">
        <f t="shared" si="12"/>
        <v>1989.5134</v>
      </c>
      <c r="I769" s="133">
        <v>23874.160800000001</v>
      </c>
      <c r="J769" s="58" t="s">
        <v>755</v>
      </c>
      <c r="K769" s="58" t="s">
        <v>731</v>
      </c>
      <c r="M769" s="177"/>
    </row>
    <row r="770" spans="1:13" ht="45" x14ac:dyDescent="0.2">
      <c r="A770" s="127">
        <v>5</v>
      </c>
      <c r="B770" s="137" t="s">
        <v>751</v>
      </c>
      <c r="C770" s="55" t="s">
        <v>736</v>
      </c>
      <c r="D770" s="55" t="s">
        <v>83</v>
      </c>
      <c r="E770" s="56" t="s">
        <v>26</v>
      </c>
      <c r="F770" s="159"/>
      <c r="G770" s="132">
        <v>12</v>
      </c>
      <c r="H770" s="57">
        <f t="shared" si="12"/>
        <v>108.64660714285714</v>
      </c>
      <c r="I770" s="133">
        <v>1303.7592857142856</v>
      </c>
      <c r="J770" s="58" t="s">
        <v>755</v>
      </c>
      <c r="K770" s="58" t="s">
        <v>731</v>
      </c>
      <c r="M770" s="177"/>
    </row>
    <row r="771" spans="1:13" ht="45" x14ac:dyDescent="0.2">
      <c r="A771" s="127">
        <v>6</v>
      </c>
      <c r="B771" s="137" t="s">
        <v>752</v>
      </c>
      <c r="C771" s="55" t="s">
        <v>736</v>
      </c>
      <c r="D771" s="55" t="s">
        <v>83</v>
      </c>
      <c r="E771" s="56" t="s">
        <v>26</v>
      </c>
      <c r="F771" s="159"/>
      <c r="G771" s="132">
        <v>12</v>
      </c>
      <c r="H771" s="57">
        <f t="shared" si="12"/>
        <v>5830.2857142857138</v>
      </c>
      <c r="I771" s="133">
        <v>69963.428571428565</v>
      </c>
      <c r="J771" s="58" t="s">
        <v>755</v>
      </c>
      <c r="K771" s="58" t="s">
        <v>731</v>
      </c>
      <c r="M771" s="177"/>
    </row>
    <row r="772" spans="1:13" ht="90" x14ac:dyDescent="0.2">
      <c r="A772" s="127">
        <v>7</v>
      </c>
      <c r="B772" s="137" t="s">
        <v>914</v>
      </c>
      <c r="C772" s="55" t="s">
        <v>736</v>
      </c>
      <c r="D772" s="55" t="s">
        <v>83</v>
      </c>
      <c r="E772" s="56" t="s">
        <v>26</v>
      </c>
      <c r="F772" s="159"/>
      <c r="G772" s="132">
        <v>500</v>
      </c>
      <c r="H772" s="57">
        <f t="shared" si="12"/>
        <v>1000.6211180124225</v>
      </c>
      <c r="I772" s="133">
        <v>500310.55900621123</v>
      </c>
      <c r="J772" s="58" t="s">
        <v>917</v>
      </c>
      <c r="K772" s="58" t="s">
        <v>731</v>
      </c>
      <c r="M772" s="177"/>
    </row>
    <row r="773" spans="1:13" ht="45" x14ac:dyDescent="0.2">
      <c r="A773" s="127">
        <v>8</v>
      </c>
      <c r="B773" s="137" t="s">
        <v>753</v>
      </c>
      <c r="C773" s="55" t="s">
        <v>736</v>
      </c>
      <c r="D773" s="55" t="s">
        <v>83</v>
      </c>
      <c r="E773" s="56" t="s">
        <v>26</v>
      </c>
      <c r="F773" s="159"/>
      <c r="G773" s="132">
        <v>1500</v>
      </c>
      <c r="H773" s="57">
        <f t="shared" si="12"/>
        <v>350.21739130434781</v>
      </c>
      <c r="I773" s="133">
        <v>525326.08695652173</v>
      </c>
      <c r="J773" s="58" t="s">
        <v>916</v>
      </c>
      <c r="K773" s="58" t="s">
        <v>731</v>
      </c>
      <c r="M773" s="177"/>
    </row>
    <row r="774" spans="1:13" x14ac:dyDescent="0.2">
      <c r="A774" s="197" t="s">
        <v>756</v>
      </c>
      <c r="B774" s="197"/>
      <c r="C774" s="197"/>
      <c r="D774" s="197"/>
      <c r="E774" s="197"/>
      <c r="F774" s="197"/>
      <c r="G774" s="197"/>
      <c r="H774" s="197"/>
      <c r="I774" s="197"/>
      <c r="J774" s="197"/>
      <c r="K774" s="197"/>
    </row>
    <row r="775" spans="1:13" ht="75" x14ac:dyDescent="0.2">
      <c r="A775" s="127">
        <v>1</v>
      </c>
      <c r="B775" s="130" t="s">
        <v>757</v>
      </c>
      <c r="C775" s="55" t="s">
        <v>173</v>
      </c>
      <c r="D775" s="55" t="s">
        <v>83</v>
      </c>
      <c r="E775" s="56" t="s">
        <v>26</v>
      </c>
      <c r="F775" s="159"/>
      <c r="G775" s="132">
        <v>100</v>
      </c>
      <c r="H775" s="57">
        <f t="shared" si="12"/>
        <v>5408.0400000000009</v>
      </c>
      <c r="I775" s="133">
        <v>540804.00000000012</v>
      </c>
      <c r="J775" s="58" t="s">
        <v>759</v>
      </c>
      <c r="K775" s="58" t="s">
        <v>731</v>
      </c>
      <c r="M775" s="177"/>
    </row>
    <row r="776" spans="1:13" ht="45" x14ac:dyDescent="0.2">
      <c r="A776" s="127">
        <v>2</v>
      </c>
      <c r="B776" s="130" t="s">
        <v>758</v>
      </c>
      <c r="C776" s="55" t="s">
        <v>173</v>
      </c>
      <c r="D776" s="55" t="s">
        <v>83</v>
      </c>
      <c r="E776" s="56" t="s">
        <v>26</v>
      </c>
      <c r="F776" s="159"/>
      <c r="G776" s="132">
        <v>50</v>
      </c>
      <c r="H776" s="57">
        <f t="shared" si="12"/>
        <v>1458.05</v>
      </c>
      <c r="I776" s="133">
        <v>72902.5</v>
      </c>
      <c r="J776" s="58" t="s">
        <v>759</v>
      </c>
      <c r="K776" s="58" t="s">
        <v>731</v>
      </c>
      <c r="M776" s="177"/>
    </row>
    <row r="777" spans="1:13" x14ac:dyDescent="0.2">
      <c r="A777" s="175" t="s">
        <v>762</v>
      </c>
      <c r="B777" s="175"/>
      <c r="C777" s="175"/>
      <c r="D777" s="175"/>
      <c r="E777" s="175"/>
      <c r="F777" s="175"/>
      <c r="G777" s="175"/>
      <c r="H777" s="175"/>
      <c r="I777" s="176">
        <f>SUM(I778:I792)</f>
        <v>4691116.9285714282</v>
      </c>
      <c r="J777" s="175"/>
      <c r="K777" s="175"/>
      <c r="M777" s="177"/>
    </row>
    <row r="778" spans="1:13" ht="45" x14ac:dyDescent="0.2">
      <c r="A778" s="127">
        <v>1</v>
      </c>
      <c r="B778" s="134" t="s">
        <v>763</v>
      </c>
      <c r="C778" s="55" t="s">
        <v>173</v>
      </c>
      <c r="D778" s="55" t="s">
        <v>83</v>
      </c>
      <c r="E778" s="56" t="s">
        <v>26</v>
      </c>
      <c r="F778" s="159"/>
      <c r="G778" s="142">
        <v>1</v>
      </c>
      <c r="H778" s="57">
        <f t="shared" si="12"/>
        <v>5369.9999999999991</v>
      </c>
      <c r="I778" s="133">
        <v>5369.9999999999991</v>
      </c>
      <c r="J778" s="58" t="s">
        <v>84</v>
      </c>
      <c r="K778" s="58" t="s">
        <v>731</v>
      </c>
      <c r="M778" s="177"/>
    </row>
    <row r="779" spans="1:13" ht="45" x14ac:dyDescent="0.2">
      <c r="A779" s="127">
        <v>2</v>
      </c>
      <c r="B779" s="134" t="s">
        <v>764</v>
      </c>
      <c r="C779" s="55" t="s">
        <v>173</v>
      </c>
      <c r="D779" s="55" t="s">
        <v>83</v>
      </c>
      <c r="E779" s="56" t="s">
        <v>26</v>
      </c>
      <c r="F779" s="159"/>
      <c r="G779" s="142">
        <v>1</v>
      </c>
      <c r="H779" s="57">
        <f t="shared" si="12"/>
        <v>6443.9999999999991</v>
      </c>
      <c r="I779" s="133">
        <v>6443.9999999999991</v>
      </c>
      <c r="J779" s="58" t="s">
        <v>84</v>
      </c>
      <c r="K779" s="58" t="s">
        <v>731</v>
      </c>
      <c r="M779" s="177"/>
    </row>
    <row r="780" spans="1:13" ht="45" x14ac:dyDescent="0.2">
      <c r="A780" s="127">
        <v>3</v>
      </c>
      <c r="B780" s="134" t="s">
        <v>765</v>
      </c>
      <c r="C780" s="55" t="s">
        <v>173</v>
      </c>
      <c r="D780" s="55" t="s">
        <v>83</v>
      </c>
      <c r="E780" s="56" t="s">
        <v>26</v>
      </c>
      <c r="F780" s="159"/>
      <c r="G780" s="142">
        <v>4</v>
      </c>
      <c r="H780" s="57">
        <f t="shared" si="12"/>
        <v>5369.9999999999991</v>
      </c>
      <c r="I780" s="136">
        <v>21479.999999999996</v>
      </c>
      <c r="J780" s="58" t="s">
        <v>84</v>
      </c>
      <c r="K780" s="58" t="s">
        <v>731</v>
      </c>
      <c r="M780" s="177"/>
    </row>
    <row r="781" spans="1:13" ht="45" x14ac:dyDescent="0.2">
      <c r="A781" s="127">
        <v>4</v>
      </c>
      <c r="B781" s="134" t="s">
        <v>766</v>
      </c>
      <c r="C781" s="55" t="s">
        <v>173</v>
      </c>
      <c r="D781" s="55" t="s">
        <v>83</v>
      </c>
      <c r="E781" s="56" t="s">
        <v>26</v>
      </c>
      <c r="F781" s="159"/>
      <c r="G781" s="142">
        <v>4</v>
      </c>
      <c r="H781" s="57">
        <f t="shared" si="12"/>
        <v>14383.928571428571</v>
      </c>
      <c r="I781" s="133">
        <v>57535.714285714283</v>
      </c>
      <c r="J781" s="58" t="s">
        <v>84</v>
      </c>
      <c r="K781" s="58" t="s">
        <v>731</v>
      </c>
      <c r="M781" s="177"/>
    </row>
    <row r="782" spans="1:13" ht="45" x14ac:dyDescent="0.2">
      <c r="A782" s="127">
        <v>5</v>
      </c>
      <c r="B782" s="134" t="s">
        <v>767</v>
      </c>
      <c r="C782" s="55" t="s">
        <v>173</v>
      </c>
      <c r="D782" s="55" t="s">
        <v>83</v>
      </c>
      <c r="E782" s="56" t="s">
        <v>26</v>
      </c>
      <c r="F782" s="159"/>
      <c r="G782" s="143">
        <v>11</v>
      </c>
      <c r="H782" s="57">
        <f t="shared" si="12"/>
        <v>5369.9999999999991</v>
      </c>
      <c r="I782" s="133">
        <v>59069.999999999993</v>
      </c>
      <c r="J782" s="58" t="s">
        <v>84</v>
      </c>
      <c r="K782" s="58" t="s">
        <v>731</v>
      </c>
      <c r="M782" s="177"/>
    </row>
    <row r="783" spans="1:13" ht="45" x14ac:dyDescent="0.2">
      <c r="A783" s="127">
        <v>6</v>
      </c>
      <c r="B783" s="134" t="s">
        <v>768</v>
      </c>
      <c r="C783" s="55" t="s">
        <v>173</v>
      </c>
      <c r="D783" s="55" t="s">
        <v>83</v>
      </c>
      <c r="E783" s="56" t="s">
        <v>26</v>
      </c>
      <c r="F783" s="159"/>
      <c r="G783" s="143">
        <v>276</v>
      </c>
      <c r="H783" s="57">
        <f t="shared" si="12"/>
        <v>4295.9999999999991</v>
      </c>
      <c r="I783" s="133">
        <v>1185695.9999999998</v>
      </c>
      <c r="J783" s="58" t="s">
        <v>84</v>
      </c>
      <c r="K783" s="58" t="s">
        <v>731</v>
      </c>
      <c r="M783" s="177"/>
    </row>
    <row r="784" spans="1:13" ht="45" x14ac:dyDescent="0.2">
      <c r="A784" s="127">
        <v>7</v>
      </c>
      <c r="B784" s="134" t="s">
        <v>769</v>
      </c>
      <c r="C784" s="55" t="s">
        <v>173</v>
      </c>
      <c r="D784" s="55" t="s">
        <v>83</v>
      </c>
      <c r="E784" s="56" t="s">
        <v>26</v>
      </c>
      <c r="F784" s="159"/>
      <c r="G784" s="143">
        <v>16</v>
      </c>
      <c r="H784" s="57">
        <f t="shared" si="12"/>
        <v>4833</v>
      </c>
      <c r="I784" s="133">
        <v>77328</v>
      </c>
      <c r="J784" s="58" t="s">
        <v>84</v>
      </c>
      <c r="K784" s="58" t="s">
        <v>731</v>
      </c>
      <c r="M784" s="177"/>
    </row>
    <row r="785" spans="1:13" ht="45" x14ac:dyDescent="0.2">
      <c r="A785" s="127">
        <v>8</v>
      </c>
      <c r="B785" s="134" t="s">
        <v>770</v>
      </c>
      <c r="C785" s="55" t="s">
        <v>173</v>
      </c>
      <c r="D785" s="55" t="s">
        <v>83</v>
      </c>
      <c r="E785" s="56" t="s">
        <v>26</v>
      </c>
      <c r="F785" s="159"/>
      <c r="G785" s="143">
        <v>138</v>
      </c>
      <c r="H785" s="57">
        <f t="shared" si="12"/>
        <v>4295.9999999999991</v>
      </c>
      <c r="I785" s="133">
        <v>592847.99999999988</v>
      </c>
      <c r="J785" s="58" t="s">
        <v>84</v>
      </c>
      <c r="K785" s="58" t="s">
        <v>731</v>
      </c>
      <c r="M785" s="177"/>
    </row>
    <row r="786" spans="1:13" ht="45" x14ac:dyDescent="0.2">
      <c r="A786" s="127">
        <v>9</v>
      </c>
      <c r="B786" s="134" t="s">
        <v>771</v>
      </c>
      <c r="C786" s="55" t="s">
        <v>173</v>
      </c>
      <c r="D786" s="55" t="s">
        <v>83</v>
      </c>
      <c r="E786" s="56" t="s">
        <v>26</v>
      </c>
      <c r="F786" s="159"/>
      <c r="G786" s="143">
        <v>5</v>
      </c>
      <c r="H786" s="57">
        <f t="shared" si="12"/>
        <v>4295.9999999999991</v>
      </c>
      <c r="I786" s="133">
        <v>21479.999999999996</v>
      </c>
      <c r="J786" s="58" t="s">
        <v>84</v>
      </c>
      <c r="K786" s="58" t="s">
        <v>731</v>
      </c>
      <c r="M786" s="177"/>
    </row>
    <row r="787" spans="1:13" ht="60" x14ac:dyDescent="0.2">
      <c r="A787" s="127">
        <v>10</v>
      </c>
      <c r="B787" s="134" t="s">
        <v>772</v>
      </c>
      <c r="C787" s="55" t="s">
        <v>173</v>
      </c>
      <c r="D787" s="55" t="s">
        <v>83</v>
      </c>
      <c r="E787" s="56" t="s">
        <v>26</v>
      </c>
      <c r="F787" s="159"/>
      <c r="G787" s="142">
        <v>9</v>
      </c>
      <c r="H787" s="57">
        <f t="shared" si="12"/>
        <v>4415.333333333333</v>
      </c>
      <c r="I787" s="133">
        <v>39738</v>
      </c>
      <c r="J787" s="58" t="s">
        <v>84</v>
      </c>
      <c r="K787" s="58" t="s">
        <v>731</v>
      </c>
      <c r="M787" s="177"/>
    </row>
    <row r="788" spans="1:13" ht="60" x14ac:dyDescent="0.2">
      <c r="A788" s="127">
        <v>11</v>
      </c>
      <c r="B788" s="134" t="s">
        <v>773</v>
      </c>
      <c r="C788" s="55" t="s">
        <v>173</v>
      </c>
      <c r="D788" s="55" t="s">
        <v>83</v>
      </c>
      <c r="E788" s="56" t="s">
        <v>26</v>
      </c>
      <c r="F788" s="159"/>
      <c r="G788" s="142">
        <v>8</v>
      </c>
      <c r="H788" s="57">
        <f t="shared" si="12"/>
        <v>4296</v>
      </c>
      <c r="I788" s="133">
        <v>34368</v>
      </c>
      <c r="J788" s="58" t="s">
        <v>84</v>
      </c>
      <c r="K788" s="58" t="s">
        <v>731</v>
      </c>
      <c r="M788" s="177"/>
    </row>
    <row r="789" spans="1:13" ht="45" x14ac:dyDescent="0.2">
      <c r="A789" s="127">
        <v>12</v>
      </c>
      <c r="B789" s="134" t="s">
        <v>774</v>
      </c>
      <c r="C789" s="55" t="s">
        <v>173</v>
      </c>
      <c r="D789" s="55" t="s">
        <v>83</v>
      </c>
      <c r="E789" s="56" t="s">
        <v>26</v>
      </c>
      <c r="F789" s="159"/>
      <c r="G789" s="142">
        <v>107</v>
      </c>
      <c r="H789" s="57">
        <f t="shared" si="12"/>
        <v>14383.928571428571</v>
      </c>
      <c r="I789" s="133">
        <v>1539080.357142857</v>
      </c>
      <c r="J789" s="58" t="s">
        <v>84</v>
      </c>
      <c r="K789" s="58" t="s">
        <v>731</v>
      </c>
      <c r="M789" s="177"/>
    </row>
    <row r="790" spans="1:13" ht="45" x14ac:dyDescent="0.2">
      <c r="A790" s="127">
        <v>13</v>
      </c>
      <c r="B790" s="134" t="s">
        <v>775</v>
      </c>
      <c r="C790" s="55" t="s">
        <v>173</v>
      </c>
      <c r="D790" s="55" t="s">
        <v>83</v>
      </c>
      <c r="E790" s="56" t="s">
        <v>26</v>
      </c>
      <c r="F790" s="159"/>
      <c r="G790" s="142">
        <v>1</v>
      </c>
      <c r="H790" s="57">
        <f t="shared" si="12"/>
        <v>14383.928571428571</v>
      </c>
      <c r="I790" s="133">
        <v>14383.928571428571</v>
      </c>
      <c r="J790" s="58" t="s">
        <v>84</v>
      </c>
      <c r="K790" s="58" t="s">
        <v>731</v>
      </c>
      <c r="M790" s="177"/>
    </row>
    <row r="791" spans="1:13" ht="45" x14ac:dyDescent="0.2">
      <c r="A791" s="127">
        <v>14</v>
      </c>
      <c r="B791" s="134" t="s">
        <v>776</v>
      </c>
      <c r="C791" s="55" t="s">
        <v>173</v>
      </c>
      <c r="D791" s="55" t="s">
        <v>83</v>
      </c>
      <c r="E791" s="56" t="s">
        <v>26</v>
      </c>
      <c r="F791" s="159"/>
      <c r="G791" s="142">
        <v>217</v>
      </c>
      <c r="H791" s="57">
        <f t="shared" si="12"/>
        <v>4399.9354838709678</v>
      </c>
      <c r="I791" s="142">
        <v>954786</v>
      </c>
      <c r="J791" s="58" t="s">
        <v>84</v>
      </c>
      <c r="K791" s="58" t="s">
        <v>731</v>
      </c>
      <c r="M791" s="177"/>
    </row>
    <row r="792" spans="1:13" ht="45" x14ac:dyDescent="0.2">
      <c r="A792" s="127">
        <v>15</v>
      </c>
      <c r="B792" s="134" t="s">
        <v>777</v>
      </c>
      <c r="C792" s="55" t="s">
        <v>173</v>
      </c>
      <c r="D792" s="55" t="s">
        <v>83</v>
      </c>
      <c r="E792" s="56" t="s">
        <v>26</v>
      </c>
      <c r="F792" s="159"/>
      <c r="G792" s="142">
        <v>10</v>
      </c>
      <c r="H792" s="57">
        <f t="shared" si="12"/>
        <v>8150.8928571428569</v>
      </c>
      <c r="I792" s="142">
        <v>81508.928571428565</v>
      </c>
      <c r="J792" s="58" t="s">
        <v>84</v>
      </c>
      <c r="K792" s="58" t="s">
        <v>731</v>
      </c>
      <c r="M792" s="177"/>
    </row>
    <row r="793" spans="1:13" x14ac:dyDescent="0.2">
      <c r="A793" s="175" t="s">
        <v>778</v>
      </c>
      <c r="B793" s="175"/>
      <c r="C793" s="175"/>
      <c r="D793" s="175"/>
      <c r="E793" s="175"/>
      <c r="F793" s="175"/>
      <c r="G793" s="175"/>
      <c r="H793" s="175"/>
      <c r="I793" s="176">
        <f>SUM(I794:I803)</f>
        <v>2336585.0499999998</v>
      </c>
      <c r="J793" s="175"/>
      <c r="K793" s="175"/>
      <c r="M793" s="177"/>
    </row>
    <row r="794" spans="1:13" ht="45" x14ac:dyDescent="0.2">
      <c r="A794" s="127">
        <v>1</v>
      </c>
      <c r="B794" s="144" t="s">
        <v>779</v>
      </c>
      <c r="C794" s="55" t="s">
        <v>173</v>
      </c>
      <c r="D794" s="55" t="s">
        <v>83</v>
      </c>
      <c r="E794" s="56" t="s">
        <v>26</v>
      </c>
      <c r="F794" s="159"/>
      <c r="G794" s="142">
        <v>4317.54</v>
      </c>
      <c r="H794" s="57">
        <f t="shared" si="12"/>
        <v>120.00000000000001</v>
      </c>
      <c r="I794" s="142">
        <v>518104.80000000005</v>
      </c>
      <c r="J794" s="58" t="s">
        <v>789</v>
      </c>
      <c r="K794" s="58" t="s">
        <v>731</v>
      </c>
      <c r="M794" s="177"/>
    </row>
    <row r="795" spans="1:13" ht="45" x14ac:dyDescent="0.2">
      <c r="A795" s="127">
        <v>2</v>
      </c>
      <c r="B795" s="144" t="s">
        <v>780</v>
      </c>
      <c r="C795" s="55" t="s">
        <v>173</v>
      </c>
      <c r="D795" s="55" t="s">
        <v>83</v>
      </c>
      <c r="E795" s="56" t="s">
        <v>26</v>
      </c>
      <c r="F795" s="159"/>
      <c r="G795" s="142">
        <v>3858.4</v>
      </c>
      <c r="H795" s="57">
        <f t="shared" si="12"/>
        <v>40</v>
      </c>
      <c r="I795" s="142">
        <v>154336</v>
      </c>
      <c r="J795" s="58" t="s">
        <v>789</v>
      </c>
      <c r="K795" s="58" t="s">
        <v>731</v>
      </c>
    </row>
    <row r="796" spans="1:13" ht="45" x14ac:dyDescent="0.2">
      <c r="A796" s="127">
        <v>3</v>
      </c>
      <c r="B796" s="144" t="s">
        <v>781</v>
      </c>
      <c r="C796" s="55" t="s">
        <v>173</v>
      </c>
      <c r="D796" s="55" t="s">
        <v>83</v>
      </c>
      <c r="E796" s="56" t="s">
        <v>26</v>
      </c>
      <c r="F796" s="159"/>
      <c r="G796" s="142">
        <v>4317.54</v>
      </c>
      <c r="H796" s="57">
        <f t="shared" si="12"/>
        <v>120.00000000000001</v>
      </c>
      <c r="I796" s="142">
        <v>518104.80000000005</v>
      </c>
      <c r="J796" s="58" t="s">
        <v>789</v>
      </c>
      <c r="K796" s="58" t="s">
        <v>731</v>
      </c>
    </row>
    <row r="797" spans="1:13" ht="45" x14ac:dyDescent="0.2">
      <c r="A797" s="127">
        <v>4</v>
      </c>
      <c r="B797" s="144" t="s">
        <v>782</v>
      </c>
      <c r="C797" s="55" t="s">
        <v>173</v>
      </c>
      <c r="D797" s="55" t="s">
        <v>83</v>
      </c>
      <c r="E797" s="56" t="s">
        <v>26</v>
      </c>
      <c r="F797" s="159"/>
      <c r="G797" s="142">
        <v>122.49</v>
      </c>
      <c r="H797" s="57">
        <f t="shared" si="12"/>
        <v>125</v>
      </c>
      <c r="I797" s="142">
        <v>15311.25</v>
      </c>
      <c r="J797" s="58" t="s">
        <v>789</v>
      </c>
      <c r="K797" s="58" t="s">
        <v>731</v>
      </c>
    </row>
    <row r="798" spans="1:13" ht="45" x14ac:dyDescent="0.2">
      <c r="A798" s="127">
        <v>5</v>
      </c>
      <c r="B798" s="144" t="s">
        <v>783</v>
      </c>
      <c r="C798" s="55" t="s">
        <v>173</v>
      </c>
      <c r="D798" s="55" t="s">
        <v>83</v>
      </c>
      <c r="E798" s="56" t="s">
        <v>26</v>
      </c>
      <c r="F798" s="159"/>
      <c r="G798" s="142">
        <v>60</v>
      </c>
      <c r="H798" s="57">
        <f t="shared" si="12"/>
        <v>7500</v>
      </c>
      <c r="I798" s="142">
        <v>450000</v>
      </c>
      <c r="J798" s="58" t="s">
        <v>789</v>
      </c>
      <c r="K798" s="58" t="s">
        <v>731</v>
      </c>
    </row>
    <row r="799" spans="1:13" ht="45" x14ac:dyDescent="0.2">
      <c r="A799" s="127">
        <v>6</v>
      </c>
      <c r="B799" s="144" t="s">
        <v>784</v>
      </c>
      <c r="C799" s="55" t="s">
        <v>173</v>
      </c>
      <c r="D799" s="55" t="s">
        <v>83</v>
      </c>
      <c r="E799" s="56" t="s">
        <v>26</v>
      </c>
      <c r="F799" s="159"/>
      <c r="G799" s="142">
        <v>122.49</v>
      </c>
      <c r="H799" s="57">
        <f t="shared" si="12"/>
        <v>179.99999999999997</v>
      </c>
      <c r="I799" s="142">
        <v>22048.199999999997</v>
      </c>
      <c r="J799" s="58" t="s">
        <v>789</v>
      </c>
      <c r="K799" s="58" t="s">
        <v>731</v>
      </c>
    </row>
    <row r="800" spans="1:13" ht="45" x14ac:dyDescent="0.2">
      <c r="A800" s="127">
        <v>7</v>
      </c>
      <c r="B800" s="144" t="s">
        <v>785</v>
      </c>
      <c r="C800" s="55" t="s">
        <v>173</v>
      </c>
      <c r="D800" s="55" t="s">
        <v>83</v>
      </c>
      <c r="E800" s="56" t="s">
        <v>26</v>
      </c>
      <c r="F800" s="159"/>
      <c r="G800" s="142">
        <v>30</v>
      </c>
      <c r="H800" s="57">
        <f t="shared" si="12"/>
        <v>2400</v>
      </c>
      <c r="I800" s="142">
        <v>72000</v>
      </c>
      <c r="J800" s="58" t="s">
        <v>789</v>
      </c>
      <c r="K800" s="58" t="s">
        <v>731</v>
      </c>
    </row>
    <row r="801" spans="1:13" ht="45" x14ac:dyDescent="0.2">
      <c r="A801" s="127">
        <v>8</v>
      </c>
      <c r="B801" s="144" t="s">
        <v>786</v>
      </c>
      <c r="C801" s="55" t="s">
        <v>173</v>
      </c>
      <c r="D801" s="55" t="s">
        <v>83</v>
      </c>
      <c r="E801" s="56" t="s">
        <v>26</v>
      </c>
      <c r="F801" s="159"/>
      <c r="G801" s="142">
        <v>22</v>
      </c>
      <c r="H801" s="57">
        <f t="shared" si="12"/>
        <v>12000</v>
      </c>
      <c r="I801" s="142">
        <v>264000</v>
      </c>
      <c r="J801" s="58" t="s">
        <v>789</v>
      </c>
      <c r="K801" s="58" t="s">
        <v>731</v>
      </c>
    </row>
    <row r="802" spans="1:13" ht="45" x14ac:dyDescent="0.2">
      <c r="A802" s="127">
        <v>9</v>
      </c>
      <c r="B802" s="144" t="s">
        <v>787</v>
      </c>
      <c r="C802" s="55" t="s">
        <v>173</v>
      </c>
      <c r="D802" s="55" t="s">
        <v>83</v>
      </c>
      <c r="E802" s="56" t="s">
        <v>26</v>
      </c>
      <c r="F802" s="159"/>
      <c r="G802" s="142">
        <v>28.35</v>
      </c>
      <c r="H802" s="57">
        <f t="shared" si="12"/>
        <v>800</v>
      </c>
      <c r="I802" s="142">
        <v>22680</v>
      </c>
      <c r="J802" s="58" t="s">
        <v>789</v>
      </c>
      <c r="K802" s="58" t="s">
        <v>731</v>
      </c>
    </row>
    <row r="803" spans="1:13" ht="45" x14ac:dyDescent="0.2">
      <c r="A803" s="127">
        <v>10</v>
      </c>
      <c r="B803" s="144" t="s">
        <v>788</v>
      </c>
      <c r="C803" s="55" t="s">
        <v>173</v>
      </c>
      <c r="D803" s="55" t="s">
        <v>83</v>
      </c>
      <c r="E803" s="56" t="s">
        <v>26</v>
      </c>
      <c r="F803" s="159"/>
      <c r="G803" s="142">
        <v>30</v>
      </c>
      <c r="H803" s="57">
        <f t="shared" si="12"/>
        <v>10000</v>
      </c>
      <c r="I803" s="142">
        <v>300000</v>
      </c>
      <c r="J803" s="58" t="s">
        <v>789</v>
      </c>
      <c r="K803" s="58" t="s">
        <v>731</v>
      </c>
    </row>
    <row r="804" spans="1:13" x14ac:dyDescent="0.2">
      <c r="A804" s="175" t="s">
        <v>790</v>
      </c>
      <c r="B804" s="175"/>
      <c r="C804" s="175"/>
      <c r="D804" s="175"/>
      <c r="E804" s="175"/>
      <c r="F804" s="175"/>
      <c r="G804" s="175"/>
      <c r="H804" s="175"/>
      <c r="I804" s="176">
        <f>SUM(I805:I811)</f>
        <v>8187472.3146971427</v>
      </c>
      <c r="J804" s="175"/>
      <c r="K804" s="175"/>
      <c r="M804" s="177"/>
    </row>
    <row r="805" spans="1:13" ht="45" x14ac:dyDescent="0.2">
      <c r="A805" s="127">
        <v>1</v>
      </c>
      <c r="B805" s="144" t="s">
        <v>791</v>
      </c>
      <c r="C805" s="55" t="s">
        <v>173</v>
      </c>
      <c r="D805" s="55" t="s">
        <v>83</v>
      </c>
      <c r="E805" s="56" t="s">
        <v>26</v>
      </c>
      <c r="F805" s="159"/>
      <c r="G805" s="142">
        <v>12</v>
      </c>
      <c r="H805" s="57">
        <f t="shared" si="12"/>
        <v>182678.19940476189</v>
      </c>
      <c r="I805" s="142">
        <v>2192138.3928571427</v>
      </c>
      <c r="J805" s="58" t="s">
        <v>84</v>
      </c>
      <c r="K805" s="58" t="s">
        <v>731</v>
      </c>
      <c r="M805" s="177"/>
    </row>
    <row r="806" spans="1:13" ht="45" x14ac:dyDescent="0.2">
      <c r="A806" s="127">
        <v>2</v>
      </c>
      <c r="B806" s="144" t="s">
        <v>792</v>
      </c>
      <c r="C806" s="55" t="s">
        <v>173</v>
      </c>
      <c r="D806" s="55" t="s">
        <v>83</v>
      </c>
      <c r="E806" s="56" t="s">
        <v>26</v>
      </c>
      <c r="F806" s="159"/>
      <c r="G806" s="142">
        <v>365</v>
      </c>
      <c r="H806" s="57">
        <f t="shared" ref="H806:H870" si="13">I806/G806</f>
        <v>2366.0219999999999</v>
      </c>
      <c r="I806" s="142">
        <v>863598.03</v>
      </c>
      <c r="J806" s="58" t="s">
        <v>755</v>
      </c>
      <c r="K806" s="58" t="s">
        <v>731</v>
      </c>
      <c r="M806" s="177"/>
    </row>
    <row r="807" spans="1:13" ht="45" x14ac:dyDescent="0.2">
      <c r="A807" s="127">
        <v>3</v>
      </c>
      <c r="B807" s="144" t="s">
        <v>793</v>
      </c>
      <c r="C807" s="55" t="s">
        <v>173</v>
      </c>
      <c r="D807" s="55" t="s">
        <v>83</v>
      </c>
      <c r="E807" s="56" t="s">
        <v>26</v>
      </c>
      <c r="F807" s="159"/>
      <c r="G807" s="142">
        <v>180</v>
      </c>
      <c r="H807" s="57">
        <f t="shared" si="13"/>
        <v>1467.0840000000001</v>
      </c>
      <c r="I807" s="142">
        <v>264075.12</v>
      </c>
      <c r="J807" s="58" t="s">
        <v>755</v>
      </c>
      <c r="K807" s="58" t="s">
        <v>731</v>
      </c>
      <c r="M807" s="177"/>
    </row>
    <row r="808" spans="1:13" ht="45" x14ac:dyDescent="0.2">
      <c r="A808" s="127">
        <v>4</v>
      </c>
      <c r="B808" s="144" t="s">
        <v>794</v>
      </c>
      <c r="C808" s="55" t="s">
        <v>173</v>
      </c>
      <c r="D808" s="55" t="s">
        <v>83</v>
      </c>
      <c r="E808" s="56" t="s">
        <v>26</v>
      </c>
      <c r="F808" s="159"/>
      <c r="G808" s="145">
        <v>1</v>
      </c>
      <c r="H808" s="57">
        <f t="shared" si="13"/>
        <v>430000</v>
      </c>
      <c r="I808" s="142">
        <v>430000</v>
      </c>
      <c r="J808" s="58" t="s">
        <v>798</v>
      </c>
      <c r="K808" s="58" t="s">
        <v>731</v>
      </c>
      <c r="M808" s="177"/>
    </row>
    <row r="809" spans="1:13" ht="45" x14ac:dyDescent="0.2">
      <c r="A809" s="127">
        <v>5</v>
      </c>
      <c r="B809" s="144" t="s">
        <v>795</v>
      </c>
      <c r="C809" s="55" t="s">
        <v>173</v>
      </c>
      <c r="D809" s="55" t="s">
        <v>83</v>
      </c>
      <c r="E809" s="56" t="s">
        <v>26</v>
      </c>
      <c r="F809" s="159"/>
      <c r="G809" s="145">
        <v>4</v>
      </c>
      <c r="H809" s="57">
        <f t="shared" si="13"/>
        <v>563850</v>
      </c>
      <c r="I809" s="142">
        <v>2255400</v>
      </c>
      <c r="J809" s="58" t="s">
        <v>755</v>
      </c>
      <c r="K809" s="58" t="s">
        <v>731</v>
      </c>
      <c r="M809" s="177"/>
    </row>
    <row r="810" spans="1:13" ht="45" x14ac:dyDescent="0.2">
      <c r="A810" s="127">
        <v>6</v>
      </c>
      <c r="B810" s="144" t="s">
        <v>796</v>
      </c>
      <c r="C810" s="55" t="s">
        <v>173</v>
      </c>
      <c r="D810" s="55" t="s">
        <v>83</v>
      </c>
      <c r="E810" s="56" t="s">
        <v>26</v>
      </c>
      <c r="F810" s="159"/>
      <c r="G810" s="142">
        <v>17</v>
      </c>
      <c r="H810" s="57">
        <f t="shared" si="13"/>
        <v>12755.339520000001</v>
      </c>
      <c r="I810" s="142">
        <v>216840.77184000003</v>
      </c>
      <c r="J810" s="58" t="s">
        <v>759</v>
      </c>
      <c r="K810" s="58" t="s">
        <v>731</v>
      </c>
      <c r="M810" s="177"/>
    </row>
    <row r="811" spans="1:13" ht="45" x14ac:dyDescent="0.2">
      <c r="A811" s="127">
        <v>7</v>
      </c>
      <c r="B811" s="144" t="s">
        <v>797</v>
      </c>
      <c r="C811" s="55" t="s">
        <v>173</v>
      </c>
      <c r="D811" s="55" t="s">
        <v>83</v>
      </c>
      <c r="E811" s="56" t="s">
        <v>26</v>
      </c>
      <c r="F811" s="159"/>
      <c r="G811" s="142">
        <v>2</v>
      </c>
      <c r="H811" s="57">
        <f t="shared" si="13"/>
        <v>982710.00000000012</v>
      </c>
      <c r="I811" s="142">
        <v>1965420.0000000002</v>
      </c>
      <c r="J811" s="58" t="s">
        <v>759</v>
      </c>
      <c r="K811" s="58" t="s">
        <v>731</v>
      </c>
      <c r="M811" s="177"/>
    </row>
    <row r="812" spans="1:13" x14ac:dyDescent="0.2">
      <c r="A812" s="175" t="s">
        <v>799</v>
      </c>
      <c r="B812" s="175"/>
      <c r="C812" s="175"/>
      <c r="D812" s="175"/>
      <c r="E812" s="175"/>
      <c r="F812" s="175"/>
      <c r="G812" s="175"/>
      <c r="H812" s="175"/>
      <c r="I812" s="176">
        <f>SUM(I813:I868)</f>
        <v>4327161.6497142883</v>
      </c>
      <c r="J812" s="175"/>
      <c r="K812" s="175"/>
      <c r="M812" s="177"/>
    </row>
    <row r="813" spans="1:13" ht="45" x14ac:dyDescent="0.2">
      <c r="A813" s="127">
        <v>1</v>
      </c>
      <c r="B813" s="144" t="s">
        <v>800</v>
      </c>
      <c r="C813" s="55" t="s">
        <v>173</v>
      </c>
      <c r="D813" s="55" t="s">
        <v>83</v>
      </c>
      <c r="E813" s="56" t="s">
        <v>26</v>
      </c>
      <c r="F813" s="159"/>
      <c r="G813" s="142">
        <v>1</v>
      </c>
      <c r="H813" s="57">
        <f t="shared" si="13"/>
        <v>493810.16399999987</v>
      </c>
      <c r="I813" s="142">
        <v>493810.16399999987</v>
      </c>
      <c r="J813" s="58" t="s">
        <v>849</v>
      </c>
      <c r="K813" s="58" t="s">
        <v>731</v>
      </c>
    </row>
    <row r="814" spans="1:13" ht="45" x14ac:dyDescent="0.2">
      <c r="A814" s="127">
        <v>2</v>
      </c>
      <c r="B814" s="144" t="s">
        <v>801</v>
      </c>
      <c r="C814" s="55" t="s">
        <v>173</v>
      </c>
      <c r="D814" s="55" t="s">
        <v>83</v>
      </c>
      <c r="E814" s="56" t="s">
        <v>26</v>
      </c>
      <c r="F814" s="159"/>
      <c r="G814" s="142">
        <v>102</v>
      </c>
      <c r="H814" s="57">
        <f t="shared" si="13"/>
        <v>4623.464705882353</v>
      </c>
      <c r="I814" s="142">
        <v>471593.4</v>
      </c>
      <c r="J814" s="58" t="s">
        <v>849</v>
      </c>
      <c r="K814" s="58" t="s">
        <v>731</v>
      </c>
    </row>
    <row r="815" spans="1:13" ht="45" x14ac:dyDescent="0.2">
      <c r="A815" s="127">
        <v>3</v>
      </c>
      <c r="B815" s="144" t="s">
        <v>802</v>
      </c>
      <c r="C815" s="55" t="s">
        <v>173</v>
      </c>
      <c r="D815" s="55" t="s">
        <v>83</v>
      </c>
      <c r="E815" s="56" t="s">
        <v>26</v>
      </c>
      <c r="F815" s="159"/>
      <c r="G815" s="142">
        <v>11</v>
      </c>
      <c r="H815" s="57">
        <f t="shared" si="13"/>
        <v>63289.28571428571</v>
      </c>
      <c r="I815" s="142">
        <v>696182.14285714284</v>
      </c>
      <c r="J815" s="58" t="s">
        <v>849</v>
      </c>
      <c r="K815" s="58" t="s">
        <v>731</v>
      </c>
    </row>
    <row r="816" spans="1:13" ht="45" x14ac:dyDescent="0.2">
      <c r="A816" s="127">
        <v>4</v>
      </c>
      <c r="B816" s="144" t="s">
        <v>803</v>
      </c>
      <c r="C816" s="55" t="s">
        <v>173</v>
      </c>
      <c r="D816" s="55" t="s">
        <v>83</v>
      </c>
      <c r="E816" s="56" t="s">
        <v>26</v>
      </c>
      <c r="F816" s="159"/>
      <c r="G816" s="142">
        <v>4</v>
      </c>
      <c r="H816" s="57">
        <f t="shared" si="13"/>
        <v>274397.41071428568</v>
      </c>
      <c r="I816" s="142">
        <v>1097589.6428571427</v>
      </c>
      <c r="J816" s="58" t="s">
        <v>849</v>
      </c>
      <c r="K816" s="58" t="s">
        <v>731</v>
      </c>
    </row>
    <row r="817" spans="1:11" ht="45" x14ac:dyDescent="0.2">
      <c r="A817" s="127">
        <v>5</v>
      </c>
      <c r="B817" s="137" t="s">
        <v>804</v>
      </c>
      <c r="C817" s="55" t="s">
        <v>173</v>
      </c>
      <c r="D817" s="55" t="s">
        <v>83</v>
      </c>
      <c r="E817" s="56" t="s">
        <v>26</v>
      </c>
      <c r="F817" s="159"/>
      <c r="G817" s="142">
        <v>36</v>
      </c>
      <c r="H817" s="57">
        <f t="shared" si="13"/>
        <v>2497.0500000000002</v>
      </c>
      <c r="I817" s="142">
        <v>89893.8</v>
      </c>
      <c r="J817" s="58" t="s">
        <v>849</v>
      </c>
      <c r="K817" s="58" t="s">
        <v>731</v>
      </c>
    </row>
    <row r="818" spans="1:11" ht="45" x14ac:dyDescent="0.2">
      <c r="A818" s="127">
        <v>6</v>
      </c>
      <c r="B818" s="137" t="s">
        <v>805</v>
      </c>
      <c r="C818" s="55" t="s">
        <v>173</v>
      </c>
      <c r="D818" s="55" t="s">
        <v>83</v>
      </c>
      <c r="E818" s="56" t="s">
        <v>26</v>
      </c>
      <c r="F818" s="159"/>
      <c r="G818" s="142">
        <v>16</v>
      </c>
      <c r="H818" s="57">
        <f t="shared" si="13"/>
        <v>2497.0500000000002</v>
      </c>
      <c r="I818" s="142">
        <v>39952.800000000003</v>
      </c>
      <c r="J818" s="58" t="s">
        <v>849</v>
      </c>
      <c r="K818" s="58" t="s">
        <v>731</v>
      </c>
    </row>
    <row r="819" spans="1:11" ht="45" x14ac:dyDescent="0.2">
      <c r="A819" s="127">
        <v>7</v>
      </c>
      <c r="B819" s="137" t="s">
        <v>806</v>
      </c>
      <c r="C819" s="55" t="s">
        <v>173</v>
      </c>
      <c r="D819" s="55" t="s">
        <v>83</v>
      </c>
      <c r="E819" s="56" t="s">
        <v>26</v>
      </c>
      <c r="F819" s="159"/>
      <c r="G819" s="142">
        <v>16</v>
      </c>
      <c r="H819" s="57">
        <f t="shared" si="13"/>
        <v>2497.0500000000002</v>
      </c>
      <c r="I819" s="142">
        <v>39952.800000000003</v>
      </c>
      <c r="J819" s="58" t="s">
        <v>849</v>
      </c>
      <c r="K819" s="58" t="s">
        <v>731</v>
      </c>
    </row>
    <row r="820" spans="1:11" ht="45" x14ac:dyDescent="0.2">
      <c r="A820" s="127">
        <v>8</v>
      </c>
      <c r="B820" s="137" t="s">
        <v>807</v>
      </c>
      <c r="C820" s="55" t="s">
        <v>173</v>
      </c>
      <c r="D820" s="55" t="s">
        <v>83</v>
      </c>
      <c r="E820" s="56" t="s">
        <v>26</v>
      </c>
      <c r="F820" s="159"/>
      <c r="G820" s="142">
        <v>29</v>
      </c>
      <c r="H820" s="57">
        <f t="shared" si="13"/>
        <v>2497.0500000000002</v>
      </c>
      <c r="I820" s="142">
        <v>72414.450000000012</v>
      </c>
      <c r="J820" s="58" t="s">
        <v>849</v>
      </c>
      <c r="K820" s="58" t="s">
        <v>731</v>
      </c>
    </row>
    <row r="821" spans="1:11" ht="45" x14ac:dyDescent="0.2">
      <c r="A821" s="127">
        <v>9</v>
      </c>
      <c r="B821" s="137" t="s">
        <v>808</v>
      </c>
      <c r="C821" s="55" t="s">
        <v>173</v>
      </c>
      <c r="D821" s="55" t="s">
        <v>83</v>
      </c>
      <c r="E821" s="56" t="s">
        <v>26</v>
      </c>
      <c r="F821" s="159"/>
      <c r="G821" s="142">
        <v>4</v>
      </c>
      <c r="H821" s="57">
        <f t="shared" si="13"/>
        <v>2497.0500000000002</v>
      </c>
      <c r="I821" s="142">
        <v>9988.2000000000007</v>
      </c>
      <c r="J821" s="58" t="s">
        <v>849</v>
      </c>
      <c r="K821" s="58" t="s">
        <v>731</v>
      </c>
    </row>
    <row r="822" spans="1:11" ht="45" x14ac:dyDescent="0.2">
      <c r="A822" s="127">
        <v>10</v>
      </c>
      <c r="B822" s="137" t="s">
        <v>809</v>
      </c>
      <c r="C822" s="55" t="s">
        <v>173</v>
      </c>
      <c r="D822" s="55" t="s">
        <v>83</v>
      </c>
      <c r="E822" s="56" t="s">
        <v>26</v>
      </c>
      <c r="F822" s="159"/>
      <c r="G822" s="142">
        <v>2</v>
      </c>
      <c r="H822" s="57">
        <f t="shared" si="13"/>
        <v>2497.0500000000002</v>
      </c>
      <c r="I822" s="142">
        <v>4994.1000000000004</v>
      </c>
      <c r="J822" s="58" t="s">
        <v>849</v>
      </c>
      <c r="K822" s="58" t="s">
        <v>731</v>
      </c>
    </row>
    <row r="823" spans="1:11" ht="45" x14ac:dyDescent="0.2">
      <c r="A823" s="127">
        <v>11</v>
      </c>
      <c r="B823" s="137" t="s">
        <v>810</v>
      </c>
      <c r="C823" s="55" t="s">
        <v>173</v>
      </c>
      <c r="D823" s="55" t="s">
        <v>83</v>
      </c>
      <c r="E823" s="56" t="s">
        <v>26</v>
      </c>
      <c r="F823" s="159"/>
      <c r="G823" s="142">
        <v>10</v>
      </c>
      <c r="H823" s="57">
        <f t="shared" si="13"/>
        <v>2497.0500000000002</v>
      </c>
      <c r="I823" s="142">
        <v>24970.5</v>
      </c>
      <c r="J823" s="58" t="s">
        <v>849</v>
      </c>
      <c r="K823" s="58" t="s">
        <v>731</v>
      </c>
    </row>
    <row r="824" spans="1:11" ht="45" x14ac:dyDescent="0.2">
      <c r="A824" s="127">
        <v>12</v>
      </c>
      <c r="B824" s="137" t="s">
        <v>811</v>
      </c>
      <c r="C824" s="55" t="s">
        <v>173</v>
      </c>
      <c r="D824" s="55" t="s">
        <v>83</v>
      </c>
      <c r="E824" s="56" t="s">
        <v>26</v>
      </c>
      <c r="F824" s="159"/>
      <c r="G824" s="142">
        <v>1</v>
      </c>
      <c r="H824" s="57">
        <f t="shared" si="13"/>
        <v>2497.0500000000002</v>
      </c>
      <c r="I824" s="142">
        <v>2497.0500000000002</v>
      </c>
      <c r="J824" s="58" t="s">
        <v>849</v>
      </c>
      <c r="K824" s="58" t="s">
        <v>731</v>
      </c>
    </row>
    <row r="825" spans="1:11" ht="45" x14ac:dyDescent="0.2">
      <c r="A825" s="127">
        <v>13</v>
      </c>
      <c r="B825" s="137" t="s">
        <v>812</v>
      </c>
      <c r="C825" s="55" t="s">
        <v>173</v>
      </c>
      <c r="D825" s="55" t="s">
        <v>83</v>
      </c>
      <c r="E825" s="56" t="s">
        <v>26</v>
      </c>
      <c r="F825" s="159"/>
      <c r="G825" s="142">
        <v>2</v>
      </c>
      <c r="H825" s="57">
        <f t="shared" si="13"/>
        <v>2497.0500000000002</v>
      </c>
      <c r="I825" s="142">
        <v>4994.1000000000004</v>
      </c>
      <c r="J825" s="58" t="s">
        <v>849</v>
      </c>
      <c r="K825" s="58" t="s">
        <v>731</v>
      </c>
    </row>
    <row r="826" spans="1:11" ht="45" x14ac:dyDescent="0.2">
      <c r="A826" s="127">
        <v>14</v>
      </c>
      <c r="B826" s="137" t="s">
        <v>813</v>
      </c>
      <c r="C826" s="55" t="s">
        <v>173</v>
      </c>
      <c r="D826" s="55" t="s">
        <v>83</v>
      </c>
      <c r="E826" s="56" t="s">
        <v>26</v>
      </c>
      <c r="F826" s="159"/>
      <c r="G826" s="142">
        <v>2</v>
      </c>
      <c r="H826" s="57">
        <f t="shared" si="13"/>
        <v>17441.760000000002</v>
      </c>
      <c r="I826" s="142">
        <v>34883.520000000004</v>
      </c>
      <c r="J826" s="58" t="s">
        <v>849</v>
      </c>
      <c r="K826" s="58" t="s">
        <v>731</v>
      </c>
    </row>
    <row r="827" spans="1:11" ht="45" x14ac:dyDescent="0.2">
      <c r="A827" s="127">
        <v>15</v>
      </c>
      <c r="B827" s="137" t="s">
        <v>814</v>
      </c>
      <c r="C827" s="55" t="s">
        <v>173</v>
      </c>
      <c r="D827" s="55" t="s">
        <v>83</v>
      </c>
      <c r="E827" s="56" t="s">
        <v>26</v>
      </c>
      <c r="F827" s="159"/>
      <c r="G827" s="142">
        <v>3</v>
      </c>
      <c r="H827" s="57">
        <f t="shared" si="13"/>
        <v>19960.29</v>
      </c>
      <c r="I827" s="142">
        <v>59880.87</v>
      </c>
      <c r="J827" s="58" t="s">
        <v>849</v>
      </c>
      <c r="K827" s="58" t="s">
        <v>731</v>
      </c>
    </row>
    <row r="828" spans="1:11" ht="45" x14ac:dyDescent="0.2">
      <c r="A828" s="127">
        <v>16</v>
      </c>
      <c r="B828" s="137" t="s">
        <v>815</v>
      </c>
      <c r="C828" s="55" t="s">
        <v>173</v>
      </c>
      <c r="D828" s="55" t="s">
        <v>83</v>
      </c>
      <c r="E828" s="56" t="s">
        <v>26</v>
      </c>
      <c r="F828" s="159"/>
      <c r="G828" s="142">
        <v>1</v>
      </c>
      <c r="H828" s="57">
        <f t="shared" si="13"/>
        <v>7410.6</v>
      </c>
      <c r="I828" s="142">
        <v>7410.6</v>
      </c>
      <c r="J828" s="58" t="s">
        <v>849</v>
      </c>
      <c r="K828" s="58" t="s">
        <v>731</v>
      </c>
    </row>
    <row r="829" spans="1:11" ht="45" x14ac:dyDescent="0.2">
      <c r="A829" s="127">
        <v>17</v>
      </c>
      <c r="B829" s="137" t="s">
        <v>815</v>
      </c>
      <c r="C829" s="55" t="s">
        <v>173</v>
      </c>
      <c r="D829" s="55" t="s">
        <v>83</v>
      </c>
      <c r="E829" s="56" t="s">
        <v>26</v>
      </c>
      <c r="F829" s="159"/>
      <c r="G829" s="142">
        <v>1</v>
      </c>
      <c r="H829" s="57">
        <f t="shared" si="13"/>
        <v>12565.800000000001</v>
      </c>
      <c r="I829" s="142">
        <v>12565.800000000001</v>
      </c>
      <c r="J829" s="58" t="s">
        <v>849</v>
      </c>
      <c r="K829" s="58" t="s">
        <v>731</v>
      </c>
    </row>
    <row r="830" spans="1:11" ht="45" x14ac:dyDescent="0.2">
      <c r="A830" s="127">
        <v>18</v>
      </c>
      <c r="B830" s="137" t="s">
        <v>815</v>
      </c>
      <c r="C830" s="55" t="s">
        <v>173</v>
      </c>
      <c r="D830" s="55" t="s">
        <v>83</v>
      </c>
      <c r="E830" s="56" t="s">
        <v>26</v>
      </c>
      <c r="F830" s="159"/>
      <c r="G830" s="142">
        <v>1</v>
      </c>
      <c r="H830" s="57">
        <f t="shared" si="13"/>
        <v>7625.4000000000005</v>
      </c>
      <c r="I830" s="142">
        <v>7625.4000000000005</v>
      </c>
      <c r="J830" s="58" t="s">
        <v>849</v>
      </c>
      <c r="K830" s="58" t="s">
        <v>731</v>
      </c>
    </row>
    <row r="831" spans="1:11" ht="45" x14ac:dyDescent="0.2">
      <c r="A831" s="127">
        <v>19</v>
      </c>
      <c r="B831" s="137" t="s">
        <v>815</v>
      </c>
      <c r="C831" s="55" t="s">
        <v>173</v>
      </c>
      <c r="D831" s="55" t="s">
        <v>83</v>
      </c>
      <c r="E831" s="56" t="s">
        <v>26</v>
      </c>
      <c r="F831" s="159"/>
      <c r="G831" s="142">
        <v>1</v>
      </c>
      <c r="H831" s="57">
        <f t="shared" si="13"/>
        <v>7625.4000000000005</v>
      </c>
      <c r="I831" s="142">
        <v>7625.4000000000005</v>
      </c>
      <c r="J831" s="58" t="s">
        <v>849</v>
      </c>
      <c r="K831" s="58" t="s">
        <v>731</v>
      </c>
    </row>
    <row r="832" spans="1:11" ht="45" x14ac:dyDescent="0.2">
      <c r="A832" s="127">
        <v>20</v>
      </c>
      <c r="B832" s="137" t="s">
        <v>815</v>
      </c>
      <c r="C832" s="55" t="s">
        <v>173</v>
      </c>
      <c r="D832" s="55" t="s">
        <v>83</v>
      </c>
      <c r="E832" s="56" t="s">
        <v>26</v>
      </c>
      <c r="F832" s="159"/>
      <c r="G832" s="142">
        <v>1</v>
      </c>
      <c r="H832" s="57">
        <f t="shared" si="13"/>
        <v>7625.4000000000005</v>
      </c>
      <c r="I832" s="142">
        <v>7625.4000000000005</v>
      </c>
      <c r="J832" s="58" t="s">
        <v>849</v>
      </c>
      <c r="K832" s="58" t="s">
        <v>731</v>
      </c>
    </row>
    <row r="833" spans="1:11" ht="45" x14ac:dyDescent="0.2">
      <c r="A833" s="127">
        <v>21</v>
      </c>
      <c r="B833" s="137" t="s">
        <v>815</v>
      </c>
      <c r="C833" s="55" t="s">
        <v>173</v>
      </c>
      <c r="D833" s="55" t="s">
        <v>83</v>
      </c>
      <c r="E833" s="56" t="s">
        <v>26</v>
      </c>
      <c r="F833" s="159"/>
      <c r="G833" s="142">
        <v>1</v>
      </c>
      <c r="H833" s="57">
        <f t="shared" si="13"/>
        <v>7625.4000000000005</v>
      </c>
      <c r="I833" s="142">
        <v>7625.4000000000005</v>
      </c>
      <c r="J833" s="58" t="s">
        <v>849</v>
      </c>
      <c r="K833" s="58" t="s">
        <v>731</v>
      </c>
    </row>
    <row r="834" spans="1:11" ht="45" x14ac:dyDescent="0.2">
      <c r="A834" s="127">
        <v>22</v>
      </c>
      <c r="B834" s="137" t="s">
        <v>815</v>
      </c>
      <c r="C834" s="55" t="s">
        <v>173</v>
      </c>
      <c r="D834" s="55" t="s">
        <v>83</v>
      </c>
      <c r="E834" s="56" t="s">
        <v>26</v>
      </c>
      <c r="F834" s="159"/>
      <c r="G834" s="142">
        <v>1</v>
      </c>
      <c r="H834" s="57">
        <f t="shared" si="13"/>
        <v>7625.4000000000005</v>
      </c>
      <c r="I834" s="142">
        <v>7625.4000000000005</v>
      </c>
      <c r="J834" s="58" t="s">
        <v>849</v>
      </c>
      <c r="K834" s="58" t="s">
        <v>731</v>
      </c>
    </row>
    <row r="835" spans="1:11" ht="45" x14ac:dyDescent="0.2">
      <c r="A835" s="127">
        <v>23</v>
      </c>
      <c r="B835" s="137" t="s">
        <v>816</v>
      </c>
      <c r="C835" s="55" t="s">
        <v>173</v>
      </c>
      <c r="D835" s="55" t="s">
        <v>83</v>
      </c>
      <c r="E835" s="56" t="s">
        <v>26</v>
      </c>
      <c r="F835" s="159"/>
      <c r="G835" s="142">
        <v>5</v>
      </c>
      <c r="H835" s="57">
        <f t="shared" si="13"/>
        <v>1525.0800000000002</v>
      </c>
      <c r="I835" s="142">
        <v>7625.4000000000005</v>
      </c>
      <c r="J835" s="58" t="s">
        <v>849</v>
      </c>
      <c r="K835" s="58" t="s">
        <v>731</v>
      </c>
    </row>
    <row r="836" spans="1:11" ht="45" x14ac:dyDescent="0.2">
      <c r="A836" s="127">
        <v>24</v>
      </c>
      <c r="B836" s="137" t="s">
        <v>817</v>
      </c>
      <c r="C836" s="55" t="s">
        <v>173</v>
      </c>
      <c r="D836" s="55" t="s">
        <v>83</v>
      </c>
      <c r="E836" s="56" t="s">
        <v>26</v>
      </c>
      <c r="F836" s="159"/>
      <c r="G836" s="142">
        <v>1</v>
      </c>
      <c r="H836" s="57">
        <f t="shared" si="13"/>
        <v>7877.7900000000009</v>
      </c>
      <c r="I836" s="142">
        <v>7877.7900000000009</v>
      </c>
      <c r="J836" s="58" t="s">
        <v>849</v>
      </c>
      <c r="K836" s="58" t="s">
        <v>731</v>
      </c>
    </row>
    <row r="837" spans="1:11" ht="45" x14ac:dyDescent="0.2">
      <c r="A837" s="127">
        <v>25</v>
      </c>
      <c r="B837" s="137" t="s">
        <v>818</v>
      </c>
      <c r="C837" s="55" t="s">
        <v>173</v>
      </c>
      <c r="D837" s="55" t="s">
        <v>83</v>
      </c>
      <c r="E837" s="56" t="s">
        <v>26</v>
      </c>
      <c r="F837" s="159"/>
      <c r="G837" s="142">
        <v>3</v>
      </c>
      <c r="H837" s="57">
        <f t="shared" si="13"/>
        <v>59607</v>
      </c>
      <c r="I837" s="142">
        <v>178821</v>
      </c>
      <c r="J837" s="58" t="s">
        <v>849</v>
      </c>
      <c r="K837" s="58" t="s">
        <v>731</v>
      </c>
    </row>
    <row r="838" spans="1:11" ht="45" x14ac:dyDescent="0.2">
      <c r="A838" s="127">
        <v>26</v>
      </c>
      <c r="B838" s="137" t="s">
        <v>819</v>
      </c>
      <c r="C838" s="55" t="s">
        <v>173</v>
      </c>
      <c r="D838" s="55" t="s">
        <v>83</v>
      </c>
      <c r="E838" s="56" t="s">
        <v>26</v>
      </c>
      <c r="F838" s="159"/>
      <c r="G838" s="142">
        <v>2</v>
      </c>
      <c r="H838" s="57">
        <f t="shared" si="13"/>
        <v>14321.79</v>
      </c>
      <c r="I838" s="142">
        <v>28643.58</v>
      </c>
      <c r="J838" s="58" t="s">
        <v>849</v>
      </c>
      <c r="K838" s="58" t="s">
        <v>731</v>
      </c>
    </row>
    <row r="839" spans="1:11" ht="45" x14ac:dyDescent="0.2">
      <c r="A839" s="127">
        <v>27</v>
      </c>
      <c r="B839" s="146" t="s">
        <v>820</v>
      </c>
      <c r="C839" s="55" t="s">
        <v>173</v>
      </c>
      <c r="D839" s="55" t="s">
        <v>83</v>
      </c>
      <c r="E839" s="56" t="s">
        <v>26</v>
      </c>
      <c r="F839" s="159"/>
      <c r="G839" s="142">
        <v>2</v>
      </c>
      <c r="H839" s="57">
        <f t="shared" si="13"/>
        <v>14321.79</v>
      </c>
      <c r="I839" s="142">
        <v>28643.58</v>
      </c>
      <c r="J839" s="58" t="s">
        <v>849</v>
      </c>
      <c r="K839" s="58" t="s">
        <v>731</v>
      </c>
    </row>
    <row r="840" spans="1:11" ht="45" x14ac:dyDescent="0.2">
      <c r="A840" s="127">
        <v>28</v>
      </c>
      <c r="B840" s="137" t="s">
        <v>821</v>
      </c>
      <c r="C840" s="55" t="s">
        <v>173</v>
      </c>
      <c r="D840" s="55" t="s">
        <v>83</v>
      </c>
      <c r="E840" s="56" t="s">
        <v>26</v>
      </c>
      <c r="F840" s="159"/>
      <c r="G840" s="142">
        <v>5</v>
      </c>
      <c r="H840" s="57">
        <f t="shared" si="13"/>
        <v>14321.790000000003</v>
      </c>
      <c r="I840" s="142">
        <v>71608.950000000012</v>
      </c>
      <c r="J840" s="58" t="s">
        <v>849</v>
      </c>
      <c r="K840" s="58" t="s">
        <v>731</v>
      </c>
    </row>
    <row r="841" spans="1:11" ht="45" x14ac:dyDescent="0.2">
      <c r="A841" s="127">
        <v>29</v>
      </c>
      <c r="B841" s="137" t="s">
        <v>822</v>
      </c>
      <c r="C841" s="55" t="s">
        <v>173</v>
      </c>
      <c r="D841" s="55" t="s">
        <v>83</v>
      </c>
      <c r="E841" s="56" t="s">
        <v>26</v>
      </c>
      <c r="F841" s="159"/>
      <c r="G841" s="142">
        <v>5</v>
      </c>
      <c r="H841" s="57">
        <f t="shared" si="13"/>
        <v>14321.790000000003</v>
      </c>
      <c r="I841" s="142">
        <v>71608.950000000012</v>
      </c>
      <c r="J841" s="58" t="s">
        <v>849</v>
      </c>
      <c r="K841" s="58" t="s">
        <v>731</v>
      </c>
    </row>
    <row r="842" spans="1:11" ht="45" x14ac:dyDescent="0.2">
      <c r="A842" s="127">
        <v>30</v>
      </c>
      <c r="B842" s="137" t="s">
        <v>823</v>
      </c>
      <c r="C842" s="55" t="s">
        <v>173</v>
      </c>
      <c r="D842" s="55" t="s">
        <v>83</v>
      </c>
      <c r="E842" s="56" t="s">
        <v>26</v>
      </c>
      <c r="F842" s="159"/>
      <c r="G842" s="142">
        <v>5</v>
      </c>
      <c r="H842" s="57">
        <f t="shared" si="13"/>
        <v>14321.790000000003</v>
      </c>
      <c r="I842" s="142">
        <v>71608.950000000012</v>
      </c>
      <c r="J842" s="58" t="s">
        <v>849</v>
      </c>
      <c r="K842" s="58" t="s">
        <v>731</v>
      </c>
    </row>
    <row r="843" spans="1:11" ht="45" x14ac:dyDescent="0.2">
      <c r="A843" s="127">
        <v>31</v>
      </c>
      <c r="B843" s="137" t="s">
        <v>824</v>
      </c>
      <c r="C843" s="55" t="s">
        <v>173</v>
      </c>
      <c r="D843" s="55" t="s">
        <v>83</v>
      </c>
      <c r="E843" s="56" t="s">
        <v>26</v>
      </c>
      <c r="F843" s="159"/>
      <c r="G843" s="142">
        <v>5</v>
      </c>
      <c r="H843" s="57">
        <f t="shared" si="13"/>
        <v>14321.790000000003</v>
      </c>
      <c r="I843" s="142">
        <v>71608.950000000012</v>
      </c>
      <c r="J843" s="58" t="s">
        <v>849</v>
      </c>
      <c r="K843" s="58" t="s">
        <v>731</v>
      </c>
    </row>
    <row r="844" spans="1:11" ht="45" x14ac:dyDescent="0.2">
      <c r="A844" s="127">
        <v>32</v>
      </c>
      <c r="B844" s="137" t="s">
        <v>825</v>
      </c>
      <c r="C844" s="55" t="s">
        <v>173</v>
      </c>
      <c r="D844" s="55" t="s">
        <v>83</v>
      </c>
      <c r="E844" s="56" t="s">
        <v>26</v>
      </c>
      <c r="F844" s="159"/>
      <c r="G844" s="142">
        <v>2</v>
      </c>
      <c r="H844" s="57">
        <f t="shared" si="13"/>
        <v>14321.79</v>
      </c>
      <c r="I844" s="142">
        <v>28643.58</v>
      </c>
      <c r="J844" s="58" t="s">
        <v>849</v>
      </c>
      <c r="K844" s="58" t="s">
        <v>731</v>
      </c>
    </row>
    <row r="845" spans="1:11" ht="45" x14ac:dyDescent="0.2">
      <c r="A845" s="127">
        <v>33</v>
      </c>
      <c r="B845" s="137" t="s">
        <v>826</v>
      </c>
      <c r="C845" s="55" t="s">
        <v>173</v>
      </c>
      <c r="D845" s="55" t="s">
        <v>83</v>
      </c>
      <c r="E845" s="56" t="s">
        <v>26</v>
      </c>
      <c r="F845" s="159"/>
      <c r="G845" s="142">
        <v>1</v>
      </c>
      <c r="H845" s="57">
        <f t="shared" si="13"/>
        <v>14321.79</v>
      </c>
      <c r="I845" s="142">
        <v>14321.79</v>
      </c>
      <c r="J845" s="58" t="s">
        <v>849</v>
      </c>
      <c r="K845" s="58" t="s">
        <v>731</v>
      </c>
    </row>
    <row r="846" spans="1:11" ht="45" x14ac:dyDescent="0.2">
      <c r="A846" s="127">
        <v>34</v>
      </c>
      <c r="B846" s="137" t="s">
        <v>827</v>
      </c>
      <c r="C846" s="55" t="s">
        <v>173</v>
      </c>
      <c r="D846" s="55" t="s">
        <v>83</v>
      </c>
      <c r="E846" s="56" t="s">
        <v>26</v>
      </c>
      <c r="F846" s="159"/>
      <c r="G846" s="142">
        <v>5</v>
      </c>
      <c r="H846" s="57">
        <f t="shared" si="13"/>
        <v>3597.9</v>
      </c>
      <c r="I846" s="142">
        <v>17989.5</v>
      </c>
      <c r="J846" s="58" t="s">
        <v>849</v>
      </c>
      <c r="K846" s="58" t="s">
        <v>731</v>
      </c>
    </row>
    <row r="847" spans="1:11" ht="45" x14ac:dyDescent="0.2">
      <c r="A847" s="127">
        <v>35</v>
      </c>
      <c r="B847" s="137" t="s">
        <v>828</v>
      </c>
      <c r="C847" s="55" t="s">
        <v>173</v>
      </c>
      <c r="D847" s="55" t="s">
        <v>83</v>
      </c>
      <c r="E847" s="56" t="s">
        <v>26</v>
      </c>
      <c r="F847" s="159"/>
      <c r="G847" s="142">
        <v>3</v>
      </c>
      <c r="H847" s="57">
        <f t="shared" si="13"/>
        <v>1653.96</v>
      </c>
      <c r="I847" s="142">
        <v>4961.88</v>
      </c>
      <c r="J847" s="58" t="s">
        <v>849</v>
      </c>
      <c r="K847" s="58" t="s">
        <v>731</v>
      </c>
    </row>
    <row r="848" spans="1:11" ht="45" x14ac:dyDescent="0.2">
      <c r="A848" s="127">
        <v>36</v>
      </c>
      <c r="B848" s="137" t="s">
        <v>829</v>
      </c>
      <c r="C848" s="55" t="s">
        <v>173</v>
      </c>
      <c r="D848" s="55" t="s">
        <v>83</v>
      </c>
      <c r="E848" s="56" t="s">
        <v>26</v>
      </c>
      <c r="F848" s="159"/>
      <c r="G848" s="142">
        <v>1</v>
      </c>
      <c r="H848" s="57">
        <f t="shared" si="13"/>
        <v>7840.2000000000007</v>
      </c>
      <c r="I848" s="142">
        <v>7840.2000000000007</v>
      </c>
      <c r="J848" s="58" t="s">
        <v>849</v>
      </c>
      <c r="K848" s="58" t="s">
        <v>731</v>
      </c>
    </row>
    <row r="849" spans="1:11" ht="45" x14ac:dyDescent="0.2">
      <c r="A849" s="127">
        <v>37</v>
      </c>
      <c r="B849" s="137" t="s">
        <v>830</v>
      </c>
      <c r="C849" s="55" t="s">
        <v>173</v>
      </c>
      <c r="D849" s="55" t="s">
        <v>83</v>
      </c>
      <c r="E849" s="56" t="s">
        <v>26</v>
      </c>
      <c r="F849" s="159"/>
      <c r="G849" s="142">
        <v>1</v>
      </c>
      <c r="H849" s="57">
        <f t="shared" si="13"/>
        <v>28643.58</v>
      </c>
      <c r="I849" s="142">
        <v>28643.58</v>
      </c>
      <c r="J849" s="58" t="s">
        <v>849</v>
      </c>
      <c r="K849" s="58" t="s">
        <v>731</v>
      </c>
    </row>
    <row r="850" spans="1:11" ht="45" x14ac:dyDescent="0.2">
      <c r="A850" s="127">
        <v>38</v>
      </c>
      <c r="B850" s="137" t="s">
        <v>831</v>
      </c>
      <c r="C850" s="55" t="s">
        <v>173</v>
      </c>
      <c r="D850" s="55" t="s">
        <v>83</v>
      </c>
      <c r="E850" s="56" t="s">
        <v>26</v>
      </c>
      <c r="F850" s="159"/>
      <c r="G850" s="142">
        <v>6</v>
      </c>
      <c r="H850" s="57">
        <f t="shared" si="13"/>
        <v>13639.800000000001</v>
      </c>
      <c r="I850" s="142">
        <v>81838.8</v>
      </c>
      <c r="J850" s="58" t="s">
        <v>849</v>
      </c>
      <c r="K850" s="58" t="s">
        <v>731</v>
      </c>
    </row>
    <row r="851" spans="1:11" ht="45" x14ac:dyDescent="0.2">
      <c r="A851" s="127">
        <v>39</v>
      </c>
      <c r="B851" s="137" t="s">
        <v>832</v>
      </c>
      <c r="C851" s="55" t="s">
        <v>173</v>
      </c>
      <c r="D851" s="55" t="s">
        <v>83</v>
      </c>
      <c r="E851" s="56" t="s">
        <v>26</v>
      </c>
      <c r="F851" s="159"/>
      <c r="G851" s="142">
        <v>3</v>
      </c>
      <c r="H851" s="57">
        <f t="shared" si="13"/>
        <v>28643.58</v>
      </c>
      <c r="I851" s="142">
        <v>85930.74</v>
      </c>
      <c r="J851" s="58" t="s">
        <v>849</v>
      </c>
      <c r="K851" s="58" t="s">
        <v>731</v>
      </c>
    </row>
    <row r="852" spans="1:11" ht="45" x14ac:dyDescent="0.2">
      <c r="A852" s="127">
        <v>40</v>
      </c>
      <c r="B852" s="137" t="s">
        <v>833</v>
      </c>
      <c r="C852" s="55" t="s">
        <v>173</v>
      </c>
      <c r="D852" s="55" t="s">
        <v>83</v>
      </c>
      <c r="E852" s="56" t="s">
        <v>26</v>
      </c>
      <c r="F852" s="159"/>
      <c r="G852" s="142">
        <v>1</v>
      </c>
      <c r="H852" s="57">
        <f t="shared" si="13"/>
        <v>4607.46</v>
      </c>
      <c r="I852" s="142">
        <v>4607.46</v>
      </c>
      <c r="J852" s="58" t="s">
        <v>849</v>
      </c>
      <c r="K852" s="58" t="s">
        <v>731</v>
      </c>
    </row>
    <row r="853" spans="1:11" ht="45" x14ac:dyDescent="0.2">
      <c r="A853" s="127">
        <v>41</v>
      </c>
      <c r="B853" s="137" t="s">
        <v>834</v>
      </c>
      <c r="C853" s="55" t="s">
        <v>173</v>
      </c>
      <c r="D853" s="55" t="s">
        <v>83</v>
      </c>
      <c r="E853" s="56" t="s">
        <v>26</v>
      </c>
      <c r="F853" s="159"/>
      <c r="G853" s="142">
        <v>1</v>
      </c>
      <c r="H853" s="57">
        <f t="shared" si="13"/>
        <v>40812</v>
      </c>
      <c r="I853" s="142">
        <v>40812</v>
      </c>
      <c r="J853" s="58" t="s">
        <v>849</v>
      </c>
      <c r="K853" s="58" t="s">
        <v>731</v>
      </c>
    </row>
    <row r="854" spans="1:11" ht="45" x14ac:dyDescent="0.2">
      <c r="A854" s="127">
        <v>42</v>
      </c>
      <c r="B854" s="137" t="s">
        <v>835</v>
      </c>
      <c r="C854" s="55" t="s">
        <v>173</v>
      </c>
      <c r="D854" s="55" t="s">
        <v>83</v>
      </c>
      <c r="E854" s="56" t="s">
        <v>26</v>
      </c>
      <c r="F854" s="159"/>
      <c r="G854" s="142">
        <v>1</v>
      </c>
      <c r="H854" s="57">
        <f t="shared" si="13"/>
        <v>40812</v>
      </c>
      <c r="I854" s="142">
        <v>40812</v>
      </c>
      <c r="J854" s="58" t="s">
        <v>849</v>
      </c>
      <c r="K854" s="58" t="s">
        <v>731</v>
      </c>
    </row>
    <row r="855" spans="1:11" ht="45" x14ac:dyDescent="0.2">
      <c r="A855" s="127">
        <v>43</v>
      </c>
      <c r="B855" s="137" t="s">
        <v>836</v>
      </c>
      <c r="C855" s="55" t="s">
        <v>173</v>
      </c>
      <c r="D855" s="55" t="s">
        <v>83</v>
      </c>
      <c r="E855" s="56" t="s">
        <v>26</v>
      </c>
      <c r="F855" s="159"/>
      <c r="G855" s="142">
        <v>1</v>
      </c>
      <c r="H855" s="57">
        <f t="shared" si="13"/>
        <v>4843.7400000000007</v>
      </c>
      <c r="I855" s="142">
        <v>4843.7400000000007</v>
      </c>
      <c r="J855" s="58" t="s">
        <v>849</v>
      </c>
      <c r="K855" s="58" t="s">
        <v>731</v>
      </c>
    </row>
    <row r="856" spans="1:11" ht="45" x14ac:dyDescent="0.2">
      <c r="A856" s="127">
        <v>44</v>
      </c>
      <c r="B856" s="137" t="s">
        <v>837</v>
      </c>
      <c r="C856" s="55" t="s">
        <v>173</v>
      </c>
      <c r="D856" s="55" t="s">
        <v>83</v>
      </c>
      <c r="E856" s="56" t="s">
        <v>26</v>
      </c>
      <c r="F856" s="159"/>
      <c r="G856" s="142">
        <v>1</v>
      </c>
      <c r="H856" s="57">
        <f t="shared" si="13"/>
        <v>3278.922</v>
      </c>
      <c r="I856" s="142">
        <v>3278.922</v>
      </c>
      <c r="J856" s="58" t="s">
        <v>849</v>
      </c>
      <c r="K856" s="58" t="s">
        <v>731</v>
      </c>
    </row>
    <row r="857" spans="1:11" ht="45" x14ac:dyDescent="0.2">
      <c r="A857" s="127">
        <v>45</v>
      </c>
      <c r="B857" s="137" t="s">
        <v>838</v>
      </c>
      <c r="C857" s="55" t="s">
        <v>173</v>
      </c>
      <c r="D857" s="55" t="s">
        <v>83</v>
      </c>
      <c r="E857" s="56" t="s">
        <v>26</v>
      </c>
      <c r="F857" s="159"/>
      <c r="G857" s="142">
        <v>2</v>
      </c>
      <c r="H857" s="57">
        <f t="shared" si="13"/>
        <v>10004.310000000001</v>
      </c>
      <c r="I857" s="142">
        <v>20008.620000000003</v>
      </c>
      <c r="J857" s="58" t="s">
        <v>849</v>
      </c>
      <c r="K857" s="58" t="s">
        <v>731</v>
      </c>
    </row>
    <row r="858" spans="1:11" ht="45" x14ac:dyDescent="0.2">
      <c r="A858" s="127">
        <v>46</v>
      </c>
      <c r="B858" s="137" t="s">
        <v>839</v>
      </c>
      <c r="C858" s="55" t="s">
        <v>173</v>
      </c>
      <c r="D858" s="55" t="s">
        <v>83</v>
      </c>
      <c r="E858" s="56" t="s">
        <v>26</v>
      </c>
      <c r="F858" s="159"/>
      <c r="G858" s="142">
        <v>2</v>
      </c>
      <c r="H858" s="57">
        <f t="shared" si="13"/>
        <v>10004.310000000001</v>
      </c>
      <c r="I858" s="142">
        <v>20008.620000000003</v>
      </c>
      <c r="J858" s="58" t="s">
        <v>849</v>
      </c>
      <c r="K858" s="58" t="s">
        <v>731</v>
      </c>
    </row>
    <row r="859" spans="1:11" ht="45" x14ac:dyDescent="0.2">
      <c r="A859" s="127">
        <v>47</v>
      </c>
      <c r="B859" s="137" t="s">
        <v>840</v>
      </c>
      <c r="C859" s="55" t="s">
        <v>173</v>
      </c>
      <c r="D859" s="55" t="s">
        <v>83</v>
      </c>
      <c r="E859" s="56" t="s">
        <v>26</v>
      </c>
      <c r="F859" s="159"/>
      <c r="G859" s="142">
        <v>1</v>
      </c>
      <c r="H859" s="57">
        <f t="shared" si="13"/>
        <v>11980.470000000001</v>
      </c>
      <c r="I859" s="142">
        <v>11980.470000000001</v>
      </c>
      <c r="J859" s="58" t="s">
        <v>849</v>
      </c>
      <c r="K859" s="58" t="s">
        <v>731</v>
      </c>
    </row>
    <row r="860" spans="1:11" ht="45" x14ac:dyDescent="0.2">
      <c r="A860" s="127">
        <v>48</v>
      </c>
      <c r="B860" s="137" t="s">
        <v>841</v>
      </c>
      <c r="C860" s="55" t="s">
        <v>173</v>
      </c>
      <c r="D860" s="55" t="s">
        <v>83</v>
      </c>
      <c r="E860" s="56" t="s">
        <v>26</v>
      </c>
      <c r="F860" s="159"/>
      <c r="G860" s="142">
        <v>1</v>
      </c>
      <c r="H860" s="57">
        <f t="shared" si="13"/>
        <v>8828.2800000000007</v>
      </c>
      <c r="I860" s="142">
        <v>8828.2800000000007</v>
      </c>
      <c r="J860" s="58" t="s">
        <v>849</v>
      </c>
      <c r="K860" s="58" t="s">
        <v>731</v>
      </c>
    </row>
    <row r="861" spans="1:11" ht="45" x14ac:dyDescent="0.2">
      <c r="A861" s="127">
        <v>49</v>
      </c>
      <c r="B861" s="137" t="s">
        <v>842</v>
      </c>
      <c r="C861" s="55" t="s">
        <v>173</v>
      </c>
      <c r="D861" s="55" t="s">
        <v>83</v>
      </c>
      <c r="E861" s="56" t="s">
        <v>26</v>
      </c>
      <c r="F861" s="159"/>
      <c r="G861" s="142">
        <v>2</v>
      </c>
      <c r="H861" s="57">
        <f t="shared" si="13"/>
        <v>4288.482</v>
      </c>
      <c r="I861" s="142">
        <v>8576.9639999999999</v>
      </c>
      <c r="J861" s="58" t="s">
        <v>849</v>
      </c>
      <c r="K861" s="58" t="s">
        <v>731</v>
      </c>
    </row>
    <row r="862" spans="1:11" ht="45" x14ac:dyDescent="0.2">
      <c r="A862" s="127">
        <v>50</v>
      </c>
      <c r="B862" s="137" t="s">
        <v>843</v>
      </c>
      <c r="C862" s="55" t="s">
        <v>173</v>
      </c>
      <c r="D862" s="55" t="s">
        <v>83</v>
      </c>
      <c r="E862" s="56" t="s">
        <v>26</v>
      </c>
      <c r="F862" s="159"/>
      <c r="G862" s="142">
        <v>4</v>
      </c>
      <c r="H862" s="57">
        <f t="shared" si="13"/>
        <v>14376.564</v>
      </c>
      <c r="I862" s="142">
        <v>57506.256000000001</v>
      </c>
      <c r="J862" s="58" t="s">
        <v>849</v>
      </c>
      <c r="K862" s="58" t="s">
        <v>731</v>
      </c>
    </row>
    <row r="863" spans="1:11" ht="45" x14ac:dyDescent="0.2">
      <c r="A863" s="127">
        <v>51</v>
      </c>
      <c r="B863" s="137" t="s">
        <v>844</v>
      </c>
      <c r="C863" s="55" t="s">
        <v>173</v>
      </c>
      <c r="D863" s="55" t="s">
        <v>83</v>
      </c>
      <c r="E863" s="56" t="s">
        <v>26</v>
      </c>
      <c r="F863" s="159"/>
      <c r="G863" s="142">
        <v>3</v>
      </c>
      <c r="H863" s="57">
        <f t="shared" si="13"/>
        <v>4288.482</v>
      </c>
      <c r="I863" s="142">
        <v>12865.446</v>
      </c>
      <c r="J863" s="58" t="s">
        <v>849</v>
      </c>
      <c r="K863" s="58" t="s">
        <v>731</v>
      </c>
    </row>
    <row r="864" spans="1:11" ht="45" x14ac:dyDescent="0.2">
      <c r="A864" s="127">
        <v>52</v>
      </c>
      <c r="B864" s="137" t="s">
        <v>845</v>
      </c>
      <c r="C864" s="55" t="s">
        <v>173</v>
      </c>
      <c r="D864" s="55" t="s">
        <v>83</v>
      </c>
      <c r="E864" s="56" t="s">
        <v>26</v>
      </c>
      <c r="F864" s="159"/>
      <c r="G864" s="142">
        <v>1</v>
      </c>
      <c r="H864" s="57">
        <f t="shared" si="13"/>
        <v>28121.616000000002</v>
      </c>
      <c r="I864" s="142">
        <v>28121.616000000002</v>
      </c>
      <c r="J864" s="58" t="s">
        <v>849</v>
      </c>
      <c r="K864" s="58" t="s">
        <v>731</v>
      </c>
    </row>
    <row r="865" spans="1:13" ht="45" x14ac:dyDescent="0.2">
      <c r="A865" s="127">
        <v>53</v>
      </c>
      <c r="B865" s="146" t="s">
        <v>846</v>
      </c>
      <c r="C865" s="55" t="s">
        <v>173</v>
      </c>
      <c r="D865" s="55" t="s">
        <v>83</v>
      </c>
      <c r="E865" s="56" t="s">
        <v>26</v>
      </c>
      <c r="F865" s="159"/>
      <c r="G865" s="142">
        <v>1</v>
      </c>
      <c r="H865" s="57">
        <f t="shared" si="13"/>
        <v>12640.980000000001</v>
      </c>
      <c r="I865" s="142">
        <v>12640.980000000001</v>
      </c>
      <c r="J865" s="58" t="s">
        <v>849</v>
      </c>
      <c r="K865" s="58" t="s">
        <v>731</v>
      </c>
    </row>
    <row r="866" spans="1:13" ht="45" x14ac:dyDescent="0.2">
      <c r="A866" s="127">
        <v>54</v>
      </c>
      <c r="B866" s="137" t="s">
        <v>847</v>
      </c>
      <c r="C866" s="55" t="s">
        <v>173</v>
      </c>
      <c r="D866" s="55" t="s">
        <v>83</v>
      </c>
      <c r="E866" s="56" t="s">
        <v>26</v>
      </c>
      <c r="F866" s="159"/>
      <c r="G866" s="142">
        <v>1</v>
      </c>
      <c r="H866" s="57">
        <f t="shared" si="13"/>
        <v>17184</v>
      </c>
      <c r="I866" s="142">
        <v>17184</v>
      </c>
      <c r="J866" s="58" t="s">
        <v>849</v>
      </c>
      <c r="K866" s="58" t="s">
        <v>731</v>
      </c>
    </row>
    <row r="867" spans="1:13" ht="45" x14ac:dyDescent="0.2">
      <c r="A867" s="127">
        <v>55</v>
      </c>
      <c r="B867" s="137" t="s">
        <v>848</v>
      </c>
      <c r="C867" s="55" t="s">
        <v>173</v>
      </c>
      <c r="D867" s="55" t="s">
        <v>83</v>
      </c>
      <c r="E867" s="56" t="s">
        <v>26</v>
      </c>
      <c r="F867" s="159"/>
      <c r="G867" s="142">
        <v>1</v>
      </c>
      <c r="H867" s="57">
        <f t="shared" si="13"/>
        <v>17184</v>
      </c>
      <c r="I867" s="142">
        <v>17184</v>
      </c>
      <c r="J867" s="58" t="s">
        <v>849</v>
      </c>
      <c r="K867" s="58" t="s">
        <v>731</v>
      </c>
    </row>
    <row r="868" spans="1:13" ht="45" x14ac:dyDescent="0.2">
      <c r="A868" s="127">
        <v>56</v>
      </c>
      <c r="B868" s="137" t="s">
        <v>915</v>
      </c>
      <c r="C868" s="55" t="s">
        <v>173</v>
      </c>
      <c r="D868" s="55" t="s">
        <v>83</v>
      </c>
      <c r="E868" s="56" t="s">
        <v>26</v>
      </c>
      <c r="F868" s="159"/>
      <c r="G868" s="142">
        <v>118</v>
      </c>
      <c r="H868" s="57">
        <f t="shared" si="13"/>
        <v>67.662000000000006</v>
      </c>
      <c r="I868" s="142">
        <v>7984.1160000000009</v>
      </c>
      <c r="J868" s="58" t="s">
        <v>849</v>
      </c>
      <c r="K868" s="58" t="s">
        <v>731</v>
      </c>
    </row>
    <row r="869" spans="1:13" x14ac:dyDescent="0.2">
      <c r="A869" s="175" t="s">
        <v>850</v>
      </c>
      <c r="B869" s="175"/>
      <c r="C869" s="175"/>
      <c r="D869" s="175"/>
      <c r="E869" s="175"/>
      <c r="F869" s="175"/>
      <c r="G869" s="175"/>
      <c r="H869" s="175"/>
      <c r="I869" s="176">
        <f>SUM(I870:I878)</f>
        <v>3860134.0760314288</v>
      </c>
      <c r="J869" s="175"/>
      <c r="K869" s="175"/>
      <c r="M869" s="177"/>
    </row>
    <row r="870" spans="1:13" ht="45" x14ac:dyDescent="0.2">
      <c r="A870" s="127">
        <v>1</v>
      </c>
      <c r="B870" s="130" t="s">
        <v>851</v>
      </c>
      <c r="C870" s="55" t="s">
        <v>173</v>
      </c>
      <c r="D870" s="55" t="s">
        <v>83</v>
      </c>
      <c r="E870" s="56" t="s">
        <v>26</v>
      </c>
      <c r="F870" s="159"/>
      <c r="G870" s="142">
        <v>7</v>
      </c>
      <c r="H870" s="57">
        <f t="shared" si="13"/>
        <v>12888</v>
      </c>
      <c r="I870" s="142">
        <v>90216</v>
      </c>
      <c r="J870" s="58" t="s">
        <v>403</v>
      </c>
      <c r="K870" s="58" t="s">
        <v>731</v>
      </c>
      <c r="M870" s="177"/>
    </row>
    <row r="871" spans="1:13" ht="45" x14ac:dyDescent="0.2">
      <c r="A871" s="127">
        <v>2</v>
      </c>
      <c r="B871" s="130" t="s">
        <v>852</v>
      </c>
      <c r="C871" s="55" t="s">
        <v>173</v>
      </c>
      <c r="D871" s="55" t="s">
        <v>83</v>
      </c>
      <c r="E871" s="56" t="s">
        <v>26</v>
      </c>
      <c r="F871" s="159"/>
      <c r="G871" s="142">
        <v>22</v>
      </c>
      <c r="H871" s="57">
        <f t="shared" ref="H871:H923" si="14">I871/G871</f>
        <v>51552</v>
      </c>
      <c r="I871" s="142">
        <v>1134144</v>
      </c>
      <c r="J871" s="58" t="s">
        <v>403</v>
      </c>
      <c r="K871" s="58" t="s">
        <v>731</v>
      </c>
      <c r="M871" s="177"/>
    </row>
    <row r="872" spans="1:13" ht="45" x14ac:dyDescent="0.2">
      <c r="A872" s="127">
        <v>3</v>
      </c>
      <c r="B872" s="130" t="s">
        <v>853</v>
      </c>
      <c r="C872" s="55" t="s">
        <v>173</v>
      </c>
      <c r="D872" s="55" t="s">
        <v>83</v>
      </c>
      <c r="E872" s="56" t="s">
        <v>26</v>
      </c>
      <c r="F872" s="159"/>
      <c r="G872" s="142">
        <v>6</v>
      </c>
      <c r="H872" s="57">
        <f t="shared" si="14"/>
        <v>77328</v>
      </c>
      <c r="I872" s="142">
        <v>463968</v>
      </c>
      <c r="J872" s="58" t="s">
        <v>403</v>
      </c>
      <c r="K872" s="58" t="s">
        <v>731</v>
      </c>
      <c r="M872" s="177"/>
    </row>
    <row r="873" spans="1:13" ht="45" x14ac:dyDescent="0.2">
      <c r="A873" s="127">
        <v>4</v>
      </c>
      <c r="B873" s="137" t="s">
        <v>854</v>
      </c>
      <c r="C873" s="55" t="s">
        <v>173</v>
      </c>
      <c r="D873" s="55" t="s">
        <v>83</v>
      </c>
      <c r="E873" s="56" t="s">
        <v>26</v>
      </c>
      <c r="F873" s="159"/>
      <c r="G873" s="142">
        <v>1</v>
      </c>
      <c r="H873" s="57">
        <f t="shared" si="14"/>
        <v>72495</v>
      </c>
      <c r="I873" s="142">
        <v>72495</v>
      </c>
      <c r="J873" s="58" t="s">
        <v>403</v>
      </c>
      <c r="K873" s="58" t="s">
        <v>731</v>
      </c>
      <c r="M873" s="177"/>
    </row>
    <row r="874" spans="1:13" ht="45" x14ac:dyDescent="0.2">
      <c r="A874" s="127">
        <v>5</v>
      </c>
      <c r="B874" s="147" t="s">
        <v>855</v>
      </c>
      <c r="C874" s="55" t="s">
        <v>173</v>
      </c>
      <c r="D874" s="55" t="s">
        <v>83</v>
      </c>
      <c r="E874" s="56" t="s">
        <v>26</v>
      </c>
      <c r="F874" s="159"/>
      <c r="G874" s="142">
        <v>1</v>
      </c>
      <c r="H874" s="57">
        <f t="shared" si="14"/>
        <v>215567.14746000001</v>
      </c>
      <c r="I874" s="142">
        <v>215567.14746000001</v>
      </c>
      <c r="J874" s="58" t="s">
        <v>403</v>
      </c>
      <c r="K874" s="58" t="s">
        <v>731</v>
      </c>
      <c r="M874" s="177"/>
    </row>
    <row r="875" spans="1:13" ht="45" x14ac:dyDescent="0.2">
      <c r="A875" s="127">
        <v>6</v>
      </c>
      <c r="B875" s="147" t="s">
        <v>856</v>
      </c>
      <c r="C875" s="55" t="s">
        <v>173</v>
      </c>
      <c r="D875" s="55" t="s">
        <v>83</v>
      </c>
      <c r="E875" s="56" t="s">
        <v>26</v>
      </c>
      <c r="F875" s="159"/>
      <c r="G875" s="142">
        <v>40</v>
      </c>
      <c r="H875" s="57">
        <f t="shared" si="14"/>
        <v>12216.749999999998</v>
      </c>
      <c r="I875" s="142">
        <v>488669.99999999994</v>
      </c>
      <c r="J875" s="58" t="s">
        <v>403</v>
      </c>
      <c r="K875" s="58" t="s">
        <v>731</v>
      </c>
      <c r="M875" s="177"/>
    </row>
    <row r="876" spans="1:13" ht="45" x14ac:dyDescent="0.2">
      <c r="A876" s="127">
        <v>7</v>
      </c>
      <c r="B876" s="147" t="s">
        <v>857</v>
      </c>
      <c r="C876" s="55" t="s">
        <v>173</v>
      </c>
      <c r="D876" s="55" t="s">
        <v>83</v>
      </c>
      <c r="E876" s="56" t="s">
        <v>26</v>
      </c>
      <c r="F876" s="159"/>
      <c r="G876" s="142">
        <v>20</v>
      </c>
      <c r="H876" s="57">
        <f t="shared" si="14"/>
        <v>12216.749999999998</v>
      </c>
      <c r="I876" s="142">
        <v>244334.99999999997</v>
      </c>
      <c r="J876" s="58" t="s">
        <v>403</v>
      </c>
      <c r="K876" s="58" t="s">
        <v>731</v>
      </c>
      <c r="M876" s="177"/>
    </row>
    <row r="877" spans="1:13" ht="45" x14ac:dyDescent="0.2">
      <c r="A877" s="127">
        <v>8</v>
      </c>
      <c r="B877" s="147" t="s">
        <v>858</v>
      </c>
      <c r="C877" s="55" t="s">
        <v>173</v>
      </c>
      <c r="D877" s="55" t="s">
        <v>83</v>
      </c>
      <c r="E877" s="56" t="s">
        <v>26</v>
      </c>
      <c r="F877" s="159"/>
      <c r="G877" s="142">
        <v>10</v>
      </c>
      <c r="H877" s="57">
        <f t="shared" si="14"/>
        <v>12216.749999999998</v>
      </c>
      <c r="I877" s="142">
        <v>122167.49999999999</v>
      </c>
      <c r="J877" s="58" t="s">
        <v>403</v>
      </c>
      <c r="K877" s="58" t="s">
        <v>731</v>
      </c>
      <c r="M877" s="177"/>
    </row>
    <row r="878" spans="1:13" ht="45" x14ac:dyDescent="0.2">
      <c r="A878" s="127">
        <v>9</v>
      </c>
      <c r="B878" s="147" t="s">
        <v>859</v>
      </c>
      <c r="C878" s="55" t="s">
        <v>173</v>
      </c>
      <c r="D878" s="55" t="s">
        <v>83</v>
      </c>
      <c r="E878" s="56" t="s">
        <v>26</v>
      </c>
      <c r="F878" s="159"/>
      <c r="G878" s="142">
        <v>12</v>
      </c>
      <c r="H878" s="57">
        <f t="shared" si="14"/>
        <v>85714.28571428571</v>
      </c>
      <c r="I878" s="142">
        <v>1028571.4285714285</v>
      </c>
      <c r="J878" s="58" t="s">
        <v>403</v>
      </c>
      <c r="K878" s="58" t="s">
        <v>731</v>
      </c>
      <c r="M878" s="177"/>
    </row>
    <row r="879" spans="1:13" x14ac:dyDescent="0.2">
      <c r="A879" s="197" t="s">
        <v>860</v>
      </c>
      <c r="B879" s="197"/>
      <c r="C879" s="197"/>
      <c r="D879" s="197"/>
      <c r="E879" s="197"/>
      <c r="F879" s="197"/>
      <c r="G879" s="197"/>
      <c r="H879" s="197"/>
      <c r="I879" s="197"/>
      <c r="J879" s="197"/>
      <c r="K879" s="197"/>
    </row>
    <row r="880" spans="1:13" ht="45" x14ac:dyDescent="0.2">
      <c r="A880" s="127">
        <v>1</v>
      </c>
      <c r="B880" s="147" t="s">
        <v>861</v>
      </c>
      <c r="C880" s="55" t="s">
        <v>173</v>
      </c>
      <c r="D880" s="55" t="s">
        <v>83</v>
      </c>
      <c r="E880" s="56" t="s">
        <v>26</v>
      </c>
      <c r="F880" s="159"/>
      <c r="G880" s="142">
        <v>12</v>
      </c>
      <c r="H880" s="57">
        <f t="shared" si="14"/>
        <v>212562.5</v>
      </c>
      <c r="I880" s="57">
        <v>2550750</v>
      </c>
      <c r="J880" s="58" t="s">
        <v>174</v>
      </c>
      <c r="K880" s="58" t="s">
        <v>731</v>
      </c>
      <c r="M880" s="177"/>
    </row>
    <row r="881" spans="1:13" x14ac:dyDescent="0.2">
      <c r="A881" s="197" t="s">
        <v>865</v>
      </c>
      <c r="B881" s="197"/>
      <c r="C881" s="197"/>
      <c r="D881" s="197"/>
      <c r="E881" s="197"/>
      <c r="F881" s="197"/>
      <c r="G881" s="197"/>
      <c r="H881" s="197"/>
      <c r="I881" s="197"/>
      <c r="J881" s="197"/>
      <c r="K881" s="197"/>
      <c r="M881" s="177"/>
    </row>
    <row r="882" spans="1:13" ht="45" x14ac:dyDescent="0.2">
      <c r="A882" s="127">
        <v>2</v>
      </c>
      <c r="B882" s="147" t="s">
        <v>863</v>
      </c>
      <c r="C882" s="55" t="s">
        <v>173</v>
      </c>
      <c r="D882" s="55" t="s">
        <v>83</v>
      </c>
      <c r="E882" s="56" t="s">
        <v>26</v>
      </c>
      <c r="F882" s="159"/>
      <c r="G882" s="142">
        <v>12</v>
      </c>
      <c r="H882" s="57">
        <f t="shared" si="14"/>
        <v>372031.98900000006</v>
      </c>
      <c r="I882" s="142">
        <v>4464383.8680000007</v>
      </c>
      <c r="J882" s="58" t="s">
        <v>265</v>
      </c>
      <c r="K882" s="58" t="s">
        <v>731</v>
      </c>
      <c r="M882" s="177"/>
    </row>
    <row r="883" spans="1:13" x14ac:dyDescent="0.2">
      <c r="A883" s="197" t="s">
        <v>866</v>
      </c>
      <c r="B883" s="197"/>
      <c r="C883" s="197"/>
      <c r="D883" s="197"/>
      <c r="E883" s="197"/>
      <c r="F883" s="197"/>
      <c r="G883" s="197"/>
      <c r="H883" s="197"/>
      <c r="I883" s="197"/>
      <c r="J883" s="197"/>
      <c r="K883" s="197"/>
    </row>
    <row r="884" spans="1:13" ht="45" x14ac:dyDescent="0.2">
      <c r="A884" s="127">
        <v>1</v>
      </c>
      <c r="B884" s="148" t="s">
        <v>867</v>
      </c>
      <c r="C884" s="55" t="s">
        <v>173</v>
      </c>
      <c r="D884" s="55" t="s">
        <v>83</v>
      </c>
      <c r="E884" s="56" t="s">
        <v>26</v>
      </c>
      <c r="F884" s="159"/>
      <c r="G884" s="142">
        <v>12</v>
      </c>
      <c r="H884" s="57">
        <f t="shared" si="14"/>
        <v>233854.70982142855</v>
      </c>
      <c r="I884" s="142">
        <v>2806256.5178571427</v>
      </c>
      <c r="J884" s="58" t="s">
        <v>174</v>
      </c>
      <c r="K884" s="58" t="s">
        <v>731</v>
      </c>
      <c r="M884" s="177"/>
    </row>
    <row r="885" spans="1:13" ht="45" x14ac:dyDescent="0.2">
      <c r="A885" s="127">
        <v>2</v>
      </c>
      <c r="B885" s="147" t="s">
        <v>868</v>
      </c>
      <c r="C885" s="55" t="s">
        <v>173</v>
      </c>
      <c r="D885" s="55" t="s">
        <v>83</v>
      </c>
      <c r="E885" s="56" t="s">
        <v>26</v>
      </c>
      <c r="F885" s="159"/>
      <c r="G885" s="142">
        <v>12</v>
      </c>
      <c r="H885" s="57">
        <f t="shared" si="14"/>
        <v>406591.57333928574</v>
      </c>
      <c r="I885" s="142">
        <v>4879098.8800714286</v>
      </c>
      <c r="J885" s="58" t="s">
        <v>265</v>
      </c>
      <c r="K885" s="58" t="s">
        <v>731</v>
      </c>
      <c r="M885" s="177"/>
    </row>
    <row r="886" spans="1:13" ht="45" x14ac:dyDescent="0.2">
      <c r="A886" s="127">
        <v>3</v>
      </c>
      <c r="B886" s="147" t="s">
        <v>869</v>
      </c>
      <c r="C886" s="55" t="s">
        <v>173</v>
      </c>
      <c r="D886" s="55" t="s">
        <v>83</v>
      </c>
      <c r="E886" s="56" t="s">
        <v>26</v>
      </c>
      <c r="F886" s="159"/>
      <c r="G886" s="142">
        <v>12</v>
      </c>
      <c r="H886" s="57">
        <f t="shared" si="14"/>
        <v>403595.77499999991</v>
      </c>
      <c r="I886" s="142">
        <v>4843149.2999999989</v>
      </c>
      <c r="J886" s="58" t="s">
        <v>265</v>
      </c>
      <c r="K886" s="58" t="s">
        <v>731</v>
      </c>
      <c r="M886" s="177"/>
    </row>
    <row r="887" spans="1:13" ht="45" x14ac:dyDescent="0.2">
      <c r="A887" s="127">
        <v>4</v>
      </c>
      <c r="B887" s="147" t="s">
        <v>870</v>
      </c>
      <c r="C887" s="55" t="s">
        <v>173</v>
      </c>
      <c r="D887" s="55" t="s">
        <v>83</v>
      </c>
      <c r="E887" s="56" t="s">
        <v>26</v>
      </c>
      <c r="F887" s="159"/>
      <c r="G887" s="142">
        <v>12</v>
      </c>
      <c r="H887" s="57">
        <f t="shared" si="14"/>
        <v>95812.94642857142</v>
      </c>
      <c r="I887" s="142">
        <v>1149755.357142857</v>
      </c>
      <c r="J887" s="58" t="s">
        <v>265</v>
      </c>
      <c r="K887" s="58" t="s">
        <v>731</v>
      </c>
      <c r="M887" s="177"/>
    </row>
    <row r="888" spans="1:13" x14ac:dyDescent="0.2">
      <c r="A888" s="197" t="s">
        <v>871</v>
      </c>
      <c r="B888" s="197"/>
      <c r="C888" s="197"/>
      <c r="D888" s="197"/>
      <c r="E888" s="197"/>
      <c r="F888" s="197"/>
      <c r="G888" s="197"/>
      <c r="H888" s="197"/>
      <c r="I888" s="197"/>
      <c r="J888" s="197"/>
      <c r="K888" s="197"/>
    </row>
    <row r="889" spans="1:13" ht="45" x14ac:dyDescent="0.2">
      <c r="A889" s="127">
        <v>1</v>
      </c>
      <c r="B889" s="149" t="s">
        <v>872</v>
      </c>
      <c r="C889" s="55" t="s">
        <v>173</v>
      </c>
      <c r="D889" s="55" t="s">
        <v>83</v>
      </c>
      <c r="E889" s="56" t="s">
        <v>26</v>
      </c>
      <c r="F889" s="159"/>
      <c r="G889" s="142">
        <v>12</v>
      </c>
      <c r="H889" s="57">
        <f t="shared" si="14"/>
        <v>51552</v>
      </c>
      <c r="I889" s="142">
        <v>618624</v>
      </c>
      <c r="J889" s="58" t="s">
        <v>174</v>
      </c>
      <c r="K889" s="58" t="s">
        <v>731</v>
      </c>
      <c r="M889" s="177"/>
    </row>
    <row r="890" spans="1:13" ht="90" x14ac:dyDescent="0.2">
      <c r="A890" s="127">
        <v>2</v>
      </c>
      <c r="B890" s="149" t="s">
        <v>873</v>
      </c>
      <c r="C890" s="55" t="s">
        <v>173</v>
      </c>
      <c r="D890" s="55" t="s">
        <v>83</v>
      </c>
      <c r="E890" s="56" t="s">
        <v>26</v>
      </c>
      <c r="F890" s="159"/>
      <c r="G890" s="150">
        <f>4+28</f>
        <v>32</v>
      </c>
      <c r="H890" s="57">
        <f t="shared" si="14"/>
        <v>65969.866071428565</v>
      </c>
      <c r="I890" s="142">
        <v>2111035.7142857141</v>
      </c>
      <c r="J890" s="58" t="s">
        <v>403</v>
      </c>
      <c r="K890" s="58" t="s">
        <v>731</v>
      </c>
      <c r="M890" s="177"/>
    </row>
    <row r="891" spans="1:13" ht="45" x14ac:dyDescent="0.2">
      <c r="A891" s="127">
        <v>3</v>
      </c>
      <c r="B891" s="130" t="s">
        <v>874</v>
      </c>
      <c r="C891" s="55" t="s">
        <v>173</v>
      </c>
      <c r="D891" s="55" t="s">
        <v>83</v>
      </c>
      <c r="E891" s="56" t="s">
        <v>26</v>
      </c>
      <c r="F891" s="159"/>
      <c r="G891" s="150">
        <v>12</v>
      </c>
      <c r="H891" s="57">
        <f t="shared" si="14"/>
        <v>312499.99999999994</v>
      </c>
      <c r="I891" s="142">
        <v>3749999.9999999995</v>
      </c>
      <c r="J891" s="58" t="s">
        <v>174</v>
      </c>
      <c r="K891" s="58" t="s">
        <v>731</v>
      </c>
      <c r="M891" s="177"/>
    </row>
    <row r="892" spans="1:13" x14ac:dyDescent="0.2">
      <c r="A892" s="197" t="s">
        <v>875</v>
      </c>
      <c r="B892" s="197"/>
      <c r="C892" s="197"/>
      <c r="D892" s="197"/>
      <c r="E892" s="197"/>
      <c r="F892" s="197"/>
      <c r="G892" s="197"/>
      <c r="H892" s="197"/>
      <c r="I892" s="197"/>
      <c r="J892" s="197"/>
      <c r="K892" s="197"/>
    </row>
    <row r="893" spans="1:13" ht="45" x14ac:dyDescent="0.2">
      <c r="A893" s="127">
        <v>1</v>
      </c>
      <c r="B893" s="149" t="s">
        <v>876</v>
      </c>
      <c r="C893" s="55" t="s">
        <v>173</v>
      </c>
      <c r="D893" s="55" t="s">
        <v>83</v>
      </c>
      <c r="E893" s="56" t="s">
        <v>26</v>
      </c>
      <c r="F893" s="159"/>
      <c r="G893" s="142">
        <v>12</v>
      </c>
      <c r="H893" s="57">
        <f t="shared" si="14"/>
        <v>465954.90000000008</v>
      </c>
      <c r="I893" s="142">
        <v>5591458.8000000007</v>
      </c>
      <c r="J893" s="58" t="s">
        <v>174</v>
      </c>
      <c r="K893" s="58" t="s">
        <v>731</v>
      </c>
      <c r="M893" s="177"/>
    </row>
    <row r="894" spans="1:13" ht="45" x14ac:dyDescent="0.2">
      <c r="A894" s="127">
        <v>2</v>
      </c>
      <c r="B894" s="149" t="s">
        <v>877</v>
      </c>
      <c r="C894" s="55" t="s">
        <v>173</v>
      </c>
      <c r="D894" s="55" t="s">
        <v>83</v>
      </c>
      <c r="E894" s="56" t="s">
        <v>26</v>
      </c>
      <c r="F894" s="159"/>
      <c r="G894" s="142">
        <v>12</v>
      </c>
      <c r="H894" s="57">
        <f t="shared" si="14"/>
        <v>33588.391071428567</v>
      </c>
      <c r="I894" s="142">
        <v>403060.69285714283</v>
      </c>
      <c r="J894" s="58" t="s">
        <v>174</v>
      </c>
      <c r="K894" s="58" t="s">
        <v>731</v>
      </c>
      <c r="M894" s="177"/>
    </row>
    <row r="895" spans="1:13" ht="45" x14ac:dyDescent="0.2">
      <c r="A895" s="127">
        <v>3</v>
      </c>
      <c r="B895" s="149" t="s">
        <v>878</v>
      </c>
      <c r="C895" s="55" t="s">
        <v>173</v>
      </c>
      <c r="D895" s="55" t="s">
        <v>83</v>
      </c>
      <c r="E895" s="56" t="s">
        <v>26</v>
      </c>
      <c r="F895" s="159"/>
      <c r="G895" s="142">
        <v>12</v>
      </c>
      <c r="H895" s="57">
        <f t="shared" si="14"/>
        <v>44750</v>
      </c>
      <c r="I895" s="142">
        <v>537000</v>
      </c>
      <c r="J895" s="58" t="s">
        <v>174</v>
      </c>
      <c r="K895" s="58" t="s">
        <v>731</v>
      </c>
      <c r="M895" s="177"/>
    </row>
    <row r="896" spans="1:13" ht="45" x14ac:dyDescent="0.2">
      <c r="A896" s="127">
        <v>4</v>
      </c>
      <c r="B896" s="137" t="s">
        <v>879</v>
      </c>
      <c r="C896" s="55" t="s">
        <v>173</v>
      </c>
      <c r="D896" s="55" t="s">
        <v>83</v>
      </c>
      <c r="E896" s="56" t="s">
        <v>26</v>
      </c>
      <c r="F896" s="159"/>
      <c r="G896" s="142">
        <v>12</v>
      </c>
      <c r="H896" s="57">
        <f t="shared" si="14"/>
        <v>111986.87499999999</v>
      </c>
      <c r="I896" s="142">
        <v>1343842.4999999998</v>
      </c>
      <c r="J896" s="58" t="s">
        <v>174</v>
      </c>
      <c r="K896" s="58" t="s">
        <v>731</v>
      </c>
      <c r="M896" s="177"/>
    </row>
    <row r="897" spans="1:13" x14ac:dyDescent="0.2">
      <c r="A897" s="197" t="s">
        <v>880</v>
      </c>
      <c r="B897" s="197"/>
      <c r="C897" s="197"/>
      <c r="D897" s="197"/>
      <c r="E897" s="197"/>
      <c r="F897" s="197"/>
      <c r="G897" s="197"/>
      <c r="H897" s="197"/>
      <c r="I897" s="197"/>
      <c r="J897" s="197"/>
      <c r="K897" s="197"/>
    </row>
    <row r="898" spans="1:13" ht="45" x14ac:dyDescent="0.2">
      <c r="A898" s="127">
        <v>1</v>
      </c>
      <c r="B898" s="149" t="s">
        <v>881</v>
      </c>
      <c r="C898" s="55" t="s">
        <v>173</v>
      </c>
      <c r="D898" s="55" t="s">
        <v>83</v>
      </c>
      <c r="E898" s="56" t="s">
        <v>26</v>
      </c>
      <c r="F898" s="159"/>
      <c r="G898" s="142">
        <v>50</v>
      </c>
      <c r="H898" s="57">
        <f t="shared" si="14"/>
        <v>3643.9285714285716</v>
      </c>
      <c r="I898" s="142">
        <v>182196.42857142858</v>
      </c>
      <c r="J898" s="58" t="s">
        <v>84</v>
      </c>
      <c r="K898" s="58" t="s">
        <v>731</v>
      </c>
      <c r="M898" s="177"/>
    </row>
    <row r="899" spans="1:13" ht="45" x14ac:dyDescent="0.2">
      <c r="A899" s="127">
        <v>2</v>
      </c>
      <c r="B899" s="149" t="s">
        <v>882</v>
      </c>
      <c r="C899" s="55" t="s">
        <v>173</v>
      </c>
      <c r="D899" s="55" t="s">
        <v>83</v>
      </c>
      <c r="E899" s="56" t="s">
        <v>26</v>
      </c>
      <c r="F899" s="159"/>
      <c r="G899" s="142">
        <v>20</v>
      </c>
      <c r="H899" s="57">
        <f t="shared" si="14"/>
        <v>3452.1428571428564</v>
      </c>
      <c r="I899" s="142">
        <v>69042.85714285713</v>
      </c>
      <c r="J899" s="58" t="s">
        <v>84</v>
      </c>
      <c r="K899" s="58" t="s">
        <v>731</v>
      </c>
      <c r="M899" s="177"/>
    </row>
    <row r="900" spans="1:13" ht="45" x14ac:dyDescent="0.2">
      <c r="A900" s="127">
        <v>3</v>
      </c>
      <c r="B900" s="149" t="s">
        <v>883</v>
      </c>
      <c r="C900" s="55" t="s">
        <v>173</v>
      </c>
      <c r="D900" s="55" t="s">
        <v>83</v>
      </c>
      <c r="E900" s="56" t="s">
        <v>26</v>
      </c>
      <c r="F900" s="159"/>
      <c r="G900" s="142">
        <v>2</v>
      </c>
      <c r="H900" s="57">
        <f t="shared" si="14"/>
        <v>5753.5714285714284</v>
      </c>
      <c r="I900" s="142">
        <v>11507.142857142857</v>
      </c>
      <c r="J900" s="58" t="s">
        <v>789</v>
      </c>
      <c r="K900" s="58" t="s">
        <v>731</v>
      </c>
      <c r="M900" s="177"/>
    </row>
    <row r="901" spans="1:13" x14ac:dyDescent="0.2">
      <c r="A901" s="175" t="s">
        <v>884</v>
      </c>
      <c r="B901" s="175"/>
      <c r="C901" s="175"/>
      <c r="D901" s="175"/>
      <c r="E901" s="175"/>
      <c r="F901" s="175"/>
      <c r="G901" s="175"/>
      <c r="H901" s="175"/>
      <c r="I901" s="176"/>
      <c r="J901" s="175"/>
      <c r="K901" s="175"/>
      <c r="M901" s="177"/>
    </row>
    <row r="902" spans="1:13" ht="45" x14ac:dyDescent="0.2">
      <c r="A902" s="127">
        <v>1</v>
      </c>
      <c r="B902" s="151" t="s">
        <v>885</v>
      </c>
      <c r="C902" s="55" t="s">
        <v>173</v>
      </c>
      <c r="D902" s="55" t="s">
        <v>83</v>
      </c>
      <c r="E902" s="56" t="s">
        <v>26</v>
      </c>
      <c r="F902" s="159"/>
      <c r="G902" s="142">
        <v>1</v>
      </c>
      <c r="H902" s="57">
        <f t="shared" si="14"/>
        <v>33981.546587999997</v>
      </c>
      <c r="I902" s="152">
        <v>33981.546587999997</v>
      </c>
      <c r="J902" s="58" t="s">
        <v>174</v>
      </c>
      <c r="K902" s="58" t="s">
        <v>731</v>
      </c>
      <c r="M902" s="177"/>
    </row>
    <row r="903" spans="1:13" ht="45" x14ac:dyDescent="0.2">
      <c r="A903" s="127">
        <v>2</v>
      </c>
      <c r="B903" s="153" t="s">
        <v>886</v>
      </c>
      <c r="C903" s="55" t="s">
        <v>173</v>
      </c>
      <c r="D903" s="55" t="s">
        <v>83</v>
      </c>
      <c r="E903" s="56" t="s">
        <v>26</v>
      </c>
      <c r="F903" s="159"/>
      <c r="G903" s="142">
        <v>1</v>
      </c>
      <c r="H903" s="57">
        <f t="shared" si="14"/>
        <v>33981.546587999997</v>
      </c>
      <c r="I903" s="152">
        <v>33981.546587999997</v>
      </c>
      <c r="J903" s="58" t="s">
        <v>174</v>
      </c>
      <c r="K903" s="58" t="s">
        <v>731</v>
      </c>
      <c r="M903" s="177"/>
    </row>
    <row r="904" spans="1:13" ht="45" x14ac:dyDescent="0.2">
      <c r="A904" s="127">
        <v>3</v>
      </c>
      <c r="B904" s="153" t="s">
        <v>887</v>
      </c>
      <c r="C904" s="55" t="s">
        <v>173</v>
      </c>
      <c r="D904" s="55" t="s">
        <v>83</v>
      </c>
      <c r="E904" s="56" t="s">
        <v>26</v>
      </c>
      <c r="F904" s="159"/>
      <c r="G904" s="142">
        <v>1</v>
      </c>
      <c r="H904" s="57">
        <f t="shared" si="14"/>
        <v>56093.940539999996</v>
      </c>
      <c r="I904" s="142">
        <v>56093.940539999996</v>
      </c>
      <c r="J904" s="58" t="s">
        <v>174</v>
      </c>
      <c r="K904" s="58" t="s">
        <v>731</v>
      </c>
      <c r="M904" s="177"/>
    </row>
    <row r="905" spans="1:13" ht="45" x14ac:dyDescent="0.2">
      <c r="A905" s="127">
        <v>4</v>
      </c>
      <c r="B905" s="153" t="s">
        <v>887</v>
      </c>
      <c r="C905" s="55" t="s">
        <v>173</v>
      </c>
      <c r="D905" s="55" t="s">
        <v>83</v>
      </c>
      <c r="E905" s="56" t="s">
        <v>26</v>
      </c>
      <c r="F905" s="159"/>
      <c r="G905" s="142">
        <v>1</v>
      </c>
      <c r="H905" s="57">
        <f t="shared" si="14"/>
        <v>56093.940539999996</v>
      </c>
      <c r="I905" s="142">
        <v>56093.940539999996</v>
      </c>
      <c r="J905" s="58" t="s">
        <v>174</v>
      </c>
      <c r="K905" s="58" t="s">
        <v>731</v>
      </c>
      <c r="M905" s="177"/>
    </row>
    <row r="906" spans="1:13" ht="45" x14ac:dyDescent="0.2">
      <c r="A906" s="127">
        <v>5</v>
      </c>
      <c r="B906" s="153" t="s">
        <v>887</v>
      </c>
      <c r="C906" s="55" t="s">
        <v>173</v>
      </c>
      <c r="D906" s="55" t="s">
        <v>83</v>
      </c>
      <c r="E906" s="56" t="s">
        <v>26</v>
      </c>
      <c r="F906" s="159"/>
      <c r="G906" s="142">
        <v>1</v>
      </c>
      <c r="H906" s="57">
        <f t="shared" si="14"/>
        <v>56093.940539999996</v>
      </c>
      <c r="I906" s="142">
        <v>56093.940539999996</v>
      </c>
      <c r="J906" s="58" t="s">
        <v>174</v>
      </c>
      <c r="K906" s="58" t="s">
        <v>731</v>
      </c>
      <c r="M906" s="177"/>
    </row>
    <row r="907" spans="1:13" ht="45" x14ac:dyDescent="0.2">
      <c r="A907" s="127">
        <v>6</v>
      </c>
      <c r="B907" s="153" t="s">
        <v>888</v>
      </c>
      <c r="C907" s="55" t="s">
        <v>173</v>
      </c>
      <c r="D907" s="55" t="s">
        <v>83</v>
      </c>
      <c r="E907" s="56" t="s">
        <v>26</v>
      </c>
      <c r="F907" s="159"/>
      <c r="G907" s="142">
        <v>1</v>
      </c>
      <c r="H907" s="57">
        <f t="shared" si="14"/>
        <v>33981.546587999997</v>
      </c>
      <c r="I907" s="142">
        <v>33981.546587999997</v>
      </c>
      <c r="J907" s="58" t="s">
        <v>174</v>
      </c>
      <c r="K907" s="58" t="s">
        <v>731</v>
      </c>
      <c r="M907" s="177"/>
    </row>
    <row r="908" spans="1:13" ht="45" x14ac:dyDescent="0.2">
      <c r="A908" s="127">
        <v>7</v>
      </c>
      <c r="B908" s="153" t="s">
        <v>889</v>
      </c>
      <c r="C908" s="55" t="s">
        <v>173</v>
      </c>
      <c r="D908" s="55" t="s">
        <v>83</v>
      </c>
      <c r="E908" s="56" t="s">
        <v>26</v>
      </c>
      <c r="F908" s="159"/>
      <c r="G908" s="142">
        <v>1</v>
      </c>
      <c r="H908" s="57">
        <f t="shared" si="14"/>
        <v>33981.546587999997</v>
      </c>
      <c r="I908" s="142">
        <v>33981.546587999997</v>
      </c>
      <c r="J908" s="58" t="s">
        <v>174</v>
      </c>
      <c r="K908" s="58" t="s">
        <v>731</v>
      </c>
      <c r="M908" s="177"/>
    </row>
    <row r="909" spans="1:13" ht="45" x14ac:dyDescent="0.2">
      <c r="A909" s="127">
        <v>8</v>
      </c>
      <c r="B909" s="153" t="s">
        <v>890</v>
      </c>
      <c r="C909" s="55" t="s">
        <v>173</v>
      </c>
      <c r="D909" s="55" t="s">
        <v>83</v>
      </c>
      <c r="E909" s="56" t="s">
        <v>26</v>
      </c>
      <c r="F909" s="159"/>
      <c r="G909" s="142">
        <v>1</v>
      </c>
      <c r="H909" s="57">
        <f t="shared" si="14"/>
        <v>64711.270535999989</v>
      </c>
      <c r="I909" s="142">
        <v>64711.270535999989</v>
      </c>
      <c r="J909" s="58" t="s">
        <v>174</v>
      </c>
      <c r="K909" s="58" t="s">
        <v>731</v>
      </c>
      <c r="M909" s="177"/>
    </row>
    <row r="910" spans="1:13" ht="45" x14ac:dyDescent="0.2">
      <c r="A910" s="127">
        <v>9</v>
      </c>
      <c r="B910" s="153" t="s">
        <v>891</v>
      </c>
      <c r="C910" s="55" t="s">
        <v>173</v>
      </c>
      <c r="D910" s="55" t="s">
        <v>83</v>
      </c>
      <c r="E910" s="56" t="s">
        <v>26</v>
      </c>
      <c r="F910" s="159"/>
      <c r="G910" s="142">
        <v>1</v>
      </c>
      <c r="H910" s="57">
        <f t="shared" si="14"/>
        <v>21000</v>
      </c>
      <c r="I910" s="142">
        <v>21000</v>
      </c>
      <c r="J910" s="58" t="s">
        <v>174</v>
      </c>
      <c r="K910" s="58" t="s">
        <v>731</v>
      </c>
      <c r="M910" s="177"/>
    </row>
    <row r="911" spans="1:13" ht="45" x14ac:dyDescent="0.2">
      <c r="A911" s="127">
        <v>10</v>
      </c>
      <c r="B911" s="153" t="s">
        <v>892</v>
      </c>
      <c r="C911" s="55" t="s">
        <v>173</v>
      </c>
      <c r="D911" s="55" t="s">
        <v>83</v>
      </c>
      <c r="E911" s="56" t="s">
        <v>26</v>
      </c>
      <c r="F911" s="159"/>
      <c r="G911" s="142">
        <v>1</v>
      </c>
      <c r="H911" s="57">
        <f t="shared" si="14"/>
        <v>72542</v>
      </c>
      <c r="I911" s="142">
        <v>72542</v>
      </c>
      <c r="J911" s="58" t="s">
        <v>174</v>
      </c>
      <c r="K911" s="58" t="s">
        <v>731</v>
      </c>
      <c r="M911" s="177"/>
    </row>
    <row r="912" spans="1:13" ht="45" x14ac:dyDescent="0.2">
      <c r="A912" s="127">
        <v>11</v>
      </c>
      <c r="B912" s="153" t="s">
        <v>893</v>
      </c>
      <c r="C912" s="55" t="s">
        <v>173</v>
      </c>
      <c r="D912" s="55" t="s">
        <v>83</v>
      </c>
      <c r="E912" s="56" t="s">
        <v>26</v>
      </c>
      <c r="F912" s="159"/>
      <c r="G912" s="142">
        <v>1</v>
      </c>
      <c r="H912" s="57">
        <f t="shared" si="14"/>
        <v>64711.270535999989</v>
      </c>
      <c r="I912" s="142">
        <v>64711.270535999989</v>
      </c>
      <c r="J912" s="58" t="s">
        <v>174</v>
      </c>
      <c r="K912" s="58" t="s">
        <v>731</v>
      </c>
      <c r="M912" s="177"/>
    </row>
    <row r="913" spans="1:13" ht="45" x14ac:dyDescent="0.2">
      <c r="A913" s="127">
        <v>12</v>
      </c>
      <c r="B913" s="153" t="s">
        <v>894</v>
      </c>
      <c r="C913" s="55" t="s">
        <v>173</v>
      </c>
      <c r="D913" s="55" t="s">
        <v>83</v>
      </c>
      <c r="E913" s="56" t="s">
        <v>26</v>
      </c>
      <c r="F913" s="159"/>
      <c r="G913" s="142">
        <v>17000</v>
      </c>
      <c r="H913" s="57">
        <f t="shared" si="14"/>
        <v>15.640899999999998</v>
      </c>
      <c r="I913" s="142">
        <v>265895.3</v>
      </c>
      <c r="J913" s="58" t="s">
        <v>755</v>
      </c>
      <c r="K913" s="58" t="s">
        <v>731</v>
      </c>
      <c r="M913" s="177"/>
    </row>
    <row r="914" spans="1:13" ht="45" x14ac:dyDescent="0.2">
      <c r="A914" s="127">
        <v>13</v>
      </c>
      <c r="B914" s="153" t="s">
        <v>895</v>
      </c>
      <c r="C914" s="55" t="s">
        <v>173</v>
      </c>
      <c r="D914" s="55" t="s">
        <v>83</v>
      </c>
      <c r="E914" s="56" t="s">
        <v>26</v>
      </c>
      <c r="F914" s="159"/>
      <c r="G914" s="142">
        <v>5000</v>
      </c>
      <c r="H914" s="57">
        <f t="shared" si="14"/>
        <v>19.087199999999999</v>
      </c>
      <c r="I914" s="142">
        <v>95436</v>
      </c>
      <c r="J914" s="58" t="s">
        <v>174</v>
      </c>
      <c r="K914" s="58" t="s">
        <v>731</v>
      </c>
      <c r="M914" s="177"/>
    </row>
    <row r="915" spans="1:13" ht="45" x14ac:dyDescent="0.2">
      <c r="A915" s="127">
        <v>14</v>
      </c>
      <c r="B915" s="153" t="s">
        <v>897</v>
      </c>
      <c r="C915" s="55" t="s">
        <v>173</v>
      </c>
      <c r="D915" s="55" t="s">
        <v>83</v>
      </c>
      <c r="E915" s="56" t="s">
        <v>26</v>
      </c>
      <c r="F915" s="159"/>
      <c r="G915" s="169">
        <v>368</v>
      </c>
      <c r="H915" s="123">
        <f t="shared" si="14"/>
        <v>6821.2478478260873</v>
      </c>
      <c r="I915" s="150">
        <v>2510219.2080000001</v>
      </c>
      <c r="J915" s="55" t="s">
        <v>84</v>
      </c>
      <c r="K915" s="55" t="s">
        <v>731</v>
      </c>
      <c r="M915" s="177"/>
    </row>
    <row r="916" spans="1:13" x14ac:dyDescent="0.2">
      <c r="A916" s="197" t="s">
        <v>904</v>
      </c>
      <c r="B916" s="197"/>
      <c r="C916" s="197"/>
      <c r="D916" s="197"/>
      <c r="E916" s="197"/>
      <c r="F916" s="197"/>
      <c r="G916" s="197"/>
      <c r="H916" s="197"/>
      <c r="I916" s="197"/>
      <c r="J916" s="197"/>
      <c r="K916" s="197"/>
    </row>
    <row r="917" spans="1:13" ht="45" x14ac:dyDescent="0.2">
      <c r="A917" s="127">
        <v>1</v>
      </c>
      <c r="B917" s="156" t="s">
        <v>898</v>
      </c>
      <c r="C917" s="55" t="s">
        <v>173</v>
      </c>
      <c r="D917" s="55" t="s">
        <v>83</v>
      </c>
      <c r="E917" s="56" t="s">
        <v>26</v>
      </c>
      <c r="F917" s="159"/>
      <c r="G917" s="142">
        <v>198.10039449999999</v>
      </c>
      <c r="H917" s="57">
        <f t="shared" si="14"/>
        <v>10230.073872972525</v>
      </c>
      <c r="I917" s="142">
        <v>2026581.6700000002</v>
      </c>
      <c r="J917" s="58" t="s">
        <v>755</v>
      </c>
      <c r="K917" s="58" t="s">
        <v>731</v>
      </c>
      <c r="M917" s="177"/>
    </row>
    <row r="918" spans="1:13" ht="47.25" x14ac:dyDescent="0.2">
      <c r="A918" s="44">
        <v>2</v>
      </c>
      <c r="B918" s="43" t="s">
        <v>900</v>
      </c>
      <c r="C918" s="44" t="s">
        <v>33</v>
      </c>
      <c r="D918" s="44" t="s">
        <v>83</v>
      </c>
      <c r="E918" s="44" t="s">
        <v>26</v>
      </c>
      <c r="F918" s="44"/>
      <c r="G918" s="44">
        <v>12</v>
      </c>
      <c r="H918" s="47">
        <f t="shared" si="14"/>
        <v>21098214.285714284</v>
      </c>
      <c r="I918" s="47">
        <v>253178571.4285714</v>
      </c>
      <c r="J918" s="44" t="s">
        <v>403</v>
      </c>
      <c r="K918" s="44" t="s">
        <v>731</v>
      </c>
      <c r="M918" s="177"/>
    </row>
    <row r="919" spans="1:13" x14ac:dyDescent="0.2">
      <c r="A919" s="197" t="s">
        <v>905</v>
      </c>
      <c r="B919" s="197"/>
      <c r="C919" s="197"/>
      <c r="D919" s="197"/>
      <c r="E919" s="197"/>
      <c r="F919" s="197"/>
      <c r="G919" s="197"/>
      <c r="H919" s="197"/>
      <c r="I919" s="197"/>
      <c r="J919" s="197"/>
      <c r="K919" s="197"/>
    </row>
    <row r="920" spans="1:13" ht="45" x14ac:dyDescent="0.2">
      <c r="A920" s="127">
        <v>1</v>
      </c>
      <c r="B920" s="157" t="s">
        <v>906</v>
      </c>
      <c r="C920" s="55" t="s">
        <v>173</v>
      </c>
      <c r="D920" s="55" t="s">
        <v>83</v>
      </c>
      <c r="E920" s="56" t="s">
        <v>26</v>
      </c>
      <c r="F920" s="159"/>
      <c r="G920" s="142">
        <v>1</v>
      </c>
      <c r="H920" s="57">
        <f t="shared" si="14"/>
        <v>1103107.08771429</v>
      </c>
      <c r="I920" s="142">
        <v>1103107.08771429</v>
      </c>
      <c r="J920" s="58" t="s">
        <v>403</v>
      </c>
      <c r="K920" s="58" t="s">
        <v>731</v>
      </c>
      <c r="M920" s="177"/>
    </row>
    <row r="921" spans="1:13" ht="45" x14ac:dyDescent="0.2">
      <c r="A921" s="127">
        <v>2</v>
      </c>
      <c r="B921" s="157" t="s">
        <v>907</v>
      </c>
      <c r="C921" s="55" t="s">
        <v>173</v>
      </c>
      <c r="D921" s="55" t="s">
        <v>83</v>
      </c>
      <c r="E921" s="56" t="s">
        <v>26</v>
      </c>
      <c r="F921" s="159"/>
      <c r="G921" s="142">
        <v>100</v>
      </c>
      <c r="H921" s="57">
        <f t="shared" si="14"/>
        <v>3520.2363749999995</v>
      </c>
      <c r="I921" s="142">
        <v>352023.63749999995</v>
      </c>
      <c r="J921" s="58" t="s">
        <v>403</v>
      </c>
      <c r="K921" s="58" t="s">
        <v>731</v>
      </c>
      <c r="M921" s="177"/>
    </row>
    <row r="922" spans="1:13" ht="45" x14ac:dyDescent="0.2">
      <c r="A922" s="127">
        <v>3</v>
      </c>
      <c r="B922" s="157" t="s">
        <v>911</v>
      </c>
      <c r="C922" s="55" t="s">
        <v>173</v>
      </c>
      <c r="D922" s="55" t="s">
        <v>83</v>
      </c>
      <c r="E922" s="56" t="s">
        <v>26</v>
      </c>
      <c r="F922" s="159"/>
      <c r="G922" s="150">
        <v>9</v>
      </c>
      <c r="H922" s="57">
        <f t="shared" si="14"/>
        <v>6972.4761904761899</v>
      </c>
      <c r="I922" s="142">
        <v>62752.28571428571</v>
      </c>
      <c r="J922" s="58" t="s">
        <v>174</v>
      </c>
      <c r="K922" s="58" t="s">
        <v>731</v>
      </c>
      <c r="M922" s="177"/>
    </row>
    <row r="923" spans="1:13" ht="45" x14ac:dyDescent="0.2">
      <c r="A923" s="127">
        <v>4</v>
      </c>
      <c r="B923" s="157" t="s">
        <v>912</v>
      </c>
      <c r="C923" s="55" t="s">
        <v>173</v>
      </c>
      <c r="D923" s="55" t="s">
        <v>83</v>
      </c>
      <c r="E923" s="56" t="s">
        <v>26</v>
      </c>
      <c r="F923" s="159"/>
      <c r="G923" s="142">
        <v>2</v>
      </c>
      <c r="H923" s="57">
        <f t="shared" si="14"/>
        <v>250031.03571428565</v>
      </c>
      <c r="I923" s="142">
        <v>500062.0714285713</v>
      </c>
      <c r="J923" s="58" t="s">
        <v>174</v>
      </c>
      <c r="K923" s="58" t="s">
        <v>731</v>
      </c>
      <c r="M923" s="177"/>
    </row>
    <row r="924" spans="1:13" x14ac:dyDescent="0.25">
      <c r="J924" s="38"/>
      <c r="K924" s="38"/>
    </row>
    <row r="925" spans="1:13" x14ac:dyDescent="0.25">
      <c r="A925" s="170" t="s">
        <v>918</v>
      </c>
      <c r="B925" s="170"/>
      <c r="C925" s="171"/>
      <c r="D925" s="171"/>
      <c r="E925" s="170"/>
      <c r="J925" s="38"/>
      <c r="K925" s="38"/>
    </row>
    <row r="926" spans="1:13" x14ac:dyDescent="0.25">
      <c r="A926" s="171"/>
      <c r="B926" s="159"/>
      <c r="C926" s="172"/>
      <c r="D926" s="172"/>
      <c r="E926" s="173"/>
      <c r="J926" s="38"/>
      <c r="K926" s="38"/>
    </row>
    <row r="927" spans="1:13" ht="33" customHeight="1" x14ac:dyDescent="0.25">
      <c r="A927" s="170" t="s">
        <v>919</v>
      </c>
      <c r="B927" s="170"/>
      <c r="C927" s="171"/>
      <c r="D927" s="171"/>
      <c r="E927" s="170"/>
      <c r="J927" s="38"/>
      <c r="K927" s="38"/>
    </row>
    <row r="928" spans="1:13" x14ac:dyDescent="0.25">
      <c r="J928" s="38"/>
      <c r="K928" s="38"/>
    </row>
    <row r="929" spans="10:11" x14ac:dyDescent="0.25">
      <c r="J929" s="38"/>
      <c r="K929" s="38"/>
    </row>
    <row r="930" spans="10:11" x14ac:dyDescent="0.25">
      <c r="J930" s="38"/>
      <c r="K930" s="38"/>
    </row>
    <row r="931" spans="10:11" x14ac:dyDescent="0.25">
      <c r="J931" s="38"/>
      <c r="K931" s="38"/>
    </row>
    <row r="932" spans="10:11" x14ac:dyDescent="0.25">
      <c r="J932" s="38"/>
      <c r="K932" s="38"/>
    </row>
    <row r="933" spans="10:11" x14ac:dyDescent="0.25">
      <c r="J933" s="38"/>
      <c r="K933" s="38"/>
    </row>
    <row r="934" spans="10:11" x14ac:dyDescent="0.25">
      <c r="J934" s="38"/>
      <c r="K934" s="38"/>
    </row>
    <row r="935" spans="10:11" x14ac:dyDescent="0.25">
      <c r="J935" s="38"/>
      <c r="K935" s="38"/>
    </row>
    <row r="936" spans="10:11" x14ac:dyDescent="0.25">
      <c r="J936" s="38"/>
      <c r="K936" s="38"/>
    </row>
    <row r="937" spans="10:11" x14ac:dyDescent="0.25">
      <c r="J937" s="38"/>
      <c r="K937" s="38"/>
    </row>
    <row r="938" spans="10:11" x14ac:dyDescent="0.25">
      <c r="J938" s="38"/>
      <c r="K938" s="38"/>
    </row>
    <row r="939" spans="10:11" x14ac:dyDescent="0.25">
      <c r="J939" s="38"/>
      <c r="K939" s="38"/>
    </row>
    <row r="940" spans="10:11" x14ac:dyDescent="0.25">
      <c r="J940" s="38"/>
      <c r="K940" s="38"/>
    </row>
    <row r="941" spans="10:11" x14ac:dyDescent="0.25">
      <c r="J941" s="38"/>
      <c r="K941" s="38"/>
    </row>
    <row r="942" spans="10:11" x14ac:dyDescent="0.25">
      <c r="J942" s="38"/>
      <c r="K942" s="38"/>
    </row>
    <row r="943" spans="10:11" x14ac:dyDescent="0.25">
      <c r="J943" s="38"/>
      <c r="K943" s="38"/>
    </row>
    <row r="944" spans="10:11" x14ac:dyDescent="0.25">
      <c r="J944" s="38"/>
      <c r="K944" s="38"/>
    </row>
    <row r="945" spans="10:11" x14ac:dyDescent="0.25">
      <c r="J945" s="38"/>
      <c r="K945" s="38"/>
    </row>
    <row r="946" spans="10:11" x14ac:dyDescent="0.25">
      <c r="J946" s="38"/>
      <c r="K946" s="38"/>
    </row>
    <row r="947" spans="10:11" x14ac:dyDescent="0.25">
      <c r="J947" s="38"/>
      <c r="K947" s="38"/>
    </row>
    <row r="948" spans="10:11" x14ac:dyDescent="0.25">
      <c r="J948" s="38"/>
      <c r="K948" s="38"/>
    </row>
    <row r="949" spans="10:11" x14ac:dyDescent="0.25">
      <c r="J949" s="38"/>
      <c r="K949" s="38"/>
    </row>
    <row r="950" spans="10:11" x14ac:dyDescent="0.25">
      <c r="J950" s="38"/>
      <c r="K950" s="38"/>
    </row>
    <row r="951" spans="10:11" x14ac:dyDescent="0.25">
      <c r="J951" s="38"/>
      <c r="K951" s="38"/>
    </row>
    <row r="952" spans="10:11" x14ac:dyDescent="0.25">
      <c r="J952" s="38"/>
      <c r="K952" s="38"/>
    </row>
    <row r="953" spans="10:11" x14ac:dyDescent="0.25">
      <c r="J953" s="38"/>
      <c r="K953" s="38"/>
    </row>
    <row r="954" spans="10:11" x14ac:dyDescent="0.25">
      <c r="J954" s="38"/>
      <c r="K954" s="38"/>
    </row>
    <row r="955" spans="10:11" x14ac:dyDescent="0.25">
      <c r="J955" s="38"/>
      <c r="K955" s="38"/>
    </row>
    <row r="956" spans="10:11" x14ac:dyDescent="0.25">
      <c r="J956" s="38"/>
      <c r="K956" s="38"/>
    </row>
    <row r="957" spans="10:11" x14ac:dyDescent="0.25">
      <c r="J957" s="38"/>
      <c r="K957" s="38"/>
    </row>
    <row r="958" spans="10:11" x14ac:dyDescent="0.25">
      <c r="J958" s="38"/>
      <c r="K958" s="38"/>
    </row>
    <row r="959" spans="10:11" x14ac:dyDescent="0.25">
      <c r="J959" s="38"/>
      <c r="K959" s="38"/>
    </row>
    <row r="960" spans="10:11" x14ac:dyDescent="0.25">
      <c r="J960" s="38"/>
      <c r="K960" s="38"/>
    </row>
    <row r="961" spans="10:11" x14ac:dyDescent="0.25">
      <c r="J961" s="38"/>
      <c r="K961" s="38"/>
    </row>
    <row r="962" spans="10:11" x14ac:dyDescent="0.25">
      <c r="J962" s="38"/>
      <c r="K962" s="38"/>
    </row>
    <row r="963" spans="10:11" x14ac:dyDescent="0.25">
      <c r="J963" s="38"/>
      <c r="K963" s="38"/>
    </row>
    <row r="964" spans="10:11" x14ac:dyDescent="0.25">
      <c r="J964" s="38"/>
      <c r="K964" s="38"/>
    </row>
    <row r="965" spans="10:11" x14ac:dyDescent="0.25">
      <c r="J965" s="38"/>
      <c r="K965" s="38"/>
    </row>
    <row r="966" spans="10:11" x14ac:dyDescent="0.25">
      <c r="J966" s="38"/>
      <c r="K966" s="38"/>
    </row>
    <row r="967" spans="10:11" x14ac:dyDescent="0.25">
      <c r="J967" s="38"/>
      <c r="K967" s="38"/>
    </row>
    <row r="968" spans="10:11" x14ac:dyDescent="0.25">
      <c r="J968" s="38"/>
      <c r="K968" s="38"/>
    </row>
    <row r="969" spans="10:11" x14ac:dyDescent="0.25">
      <c r="J969" s="38"/>
      <c r="K969" s="38"/>
    </row>
    <row r="970" spans="10:11" x14ac:dyDescent="0.25">
      <c r="J970" s="38"/>
      <c r="K970" s="38"/>
    </row>
    <row r="971" spans="10:11" x14ac:dyDescent="0.25">
      <c r="J971" s="38"/>
      <c r="K971" s="38"/>
    </row>
    <row r="972" spans="10:11" x14ac:dyDescent="0.25">
      <c r="J972" s="38"/>
      <c r="K972" s="38"/>
    </row>
    <row r="973" spans="10:11" x14ac:dyDescent="0.25">
      <c r="J973" s="38"/>
      <c r="K973" s="38"/>
    </row>
    <row r="974" spans="10:11" x14ac:dyDescent="0.25">
      <c r="J974" s="38"/>
      <c r="K974" s="38"/>
    </row>
    <row r="975" spans="10:11" x14ac:dyDescent="0.25">
      <c r="J975" s="38"/>
      <c r="K975" s="38"/>
    </row>
    <row r="976" spans="10:11" x14ac:dyDescent="0.25">
      <c r="J976" s="38"/>
      <c r="K976" s="38"/>
    </row>
    <row r="977" spans="10:11" x14ac:dyDescent="0.25">
      <c r="J977" s="38"/>
      <c r="K977" s="38"/>
    </row>
    <row r="978" spans="10:11" x14ac:dyDescent="0.25">
      <c r="J978" s="38"/>
      <c r="K978" s="38"/>
    </row>
    <row r="979" spans="10:11" x14ac:dyDescent="0.25">
      <c r="J979" s="38"/>
      <c r="K979" s="38"/>
    </row>
    <row r="980" spans="10:11" x14ac:dyDescent="0.25">
      <c r="J980" s="38"/>
      <c r="K980" s="38"/>
    </row>
    <row r="981" spans="10:11" x14ac:dyDescent="0.25">
      <c r="J981" s="38"/>
      <c r="K981" s="38"/>
    </row>
    <row r="982" spans="10:11" x14ac:dyDescent="0.25">
      <c r="J982" s="38"/>
      <c r="K982" s="38"/>
    </row>
    <row r="983" spans="10:11" x14ac:dyDescent="0.25">
      <c r="J983" s="38"/>
      <c r="K983" s="38"/>
    </row>
    <row r="984" spans="10:11" x14ac:dyDescent="0.25">
      <c r="J984" s="38"/>
      <c r="K984" s="38"/>
    </row>
    <row r="985" spans="10:11" x14ac:dyDescent="0.25">
      <c r="J985" s="38"/>
      <c r="K985" s="38"/>
    </row>
    <row r="986" spans="10:11" x14ac:dyDescent="0.25">
      <c r="J986" s="38"/>
      <c r="K986" s="38"/>
    </row>
    <row r="987" spans="10:11" x14ac:dyDescent="0.25">
      <c r="J987" s="38"/>
      <c r="K987" s="38"/>
    </row>
    <row r="988" spans="10:11" x14ac:dyDescent="0.25">
      <c r="J988" s="38"/>
      <c r="K988" s="38"/>
    </row>
    <row r="989" spans="10:11" x14ac:dyDescent="0.25">
      <c r="J989" s="38"/>
      <c r="K989" s="38"/>
    </row>
    <row r="990" spans="10:11" x14ac:dyDescent="0.25">
      <c r="J990" s="38"/>
      <c r="K990" s="38"/>
    </row>
    <row r="991" spans="10:11" x14ac:dyDescent="0.25">
      <c r="J991" s="38"/>
      <c r="K991" s="38"/>
    </row>
    <row r="992" spans="10:11" x14ac:dyDescent="0.25">
      <c r="J992" s="38"/>
      <c r="K992" s="38"/>
    </row>
    <row r="993" spans="10:11" x14ac:dyDescent="0.25">
      <c r="J993" s="38"/>
      <c r="K993" s="38"/>
    </row>
    <row r="994" spans="10:11" x14ac:dyDescent="0.25">
      <c r="J994" s="38"/>
      <c r="K994" s="38"/>
    </row>
    <row r="995" spans="10:11" x14ac:dyDescent="0.25">
      <c r="J995" s="38"/>
      <c r="K995" s="38"/>
    </row>
    <row r="996" spans="10:11" x14ac:dyDescent="0.25">
      <c r="J996" s="38"/>
      <c r="K996" s="38"/>
    </row>
    <row r="997" spans="10:11" x14ac:dyDescent="0.25">
      <c r="J997" s="38"/>
      <c r="K997" s="38"/>
    </row>
    <row r="998" spans="10:11" x14ac:dyDescent="0.25">
      <c r="J998" s="38"/>
      <c r="K998" s="38"/>
    </row>
    <row r="999" spans="10:11" x14ac:dyDescent="0.25">
      <c r="J999" s="38"/>
      <c r="K999" s="38"/>
    </row>
    <row r="1000" spans="10:11" x14ac:dyDescent="0.25">
      <c r="J1000" s="38"/>
      <c r="K1000" s="38"/>
    </row>
    <row r="1001" spans="10:11" x14ac:dyDescent="0.25">
      <c r="J1001" s="38"/>
      <c r="K1001" s="38"/>
    </row>
    <row r="1002" spans="10:11" x14ac:dyDescent="0.25">
      <c r="J1002" s="38"/>
      <c r="K1002" s="38"/>
    </row>
    <row r="1003" spans="10:11" x14ac:dyDescent="0.25">
      <c r="J1003" s="38"/>
      <c r="K1003" s="38"/>
    </row>
    <row r="1004" spans="10:11" x14ac:dyDescent="0.25">
      <c r="J1004" s="38"/>
      <c r="K1004" s="38"/>
    </row>
    <row r="1005" spans="10:11" x14ac:dyDescent="0.25">
      <c r="J1005" s="38"/>
      <c r="K1005" s="38"/>
    </row>
    <row r="1006" spans="10:11" x14ac:dyDescent="0.25">
      <c r="J1006" s="38"/>
      <c r="K1006" s="38"/>
    </row>
    <row r="1007" spans="10:11" x14ac:dyDescent="0.25">
      <c r="J1007" s="38"/>
      <c r="K1007" s="38"/>
    </row>
    <row r="1008" spans="10:11" x14ac:dyDescent="0.25">
      <c r="J1008" s="38"/>
      <c r="K1008" s="38"/>
    </row>
    <row r="1009" spans="10:11" x14ac:dyDescent="0.25">
      <c r="J1009" s="38"/>
      <c r="K1009" s="38"/>
    </row>
    <row r="1010" spans="10:11" x14ac:dyDescent="0.25">
      <c r="J1010" s="38"/>
      <c r="K1010" s="38"/>
    </row>
    <row r="1011" spans="10:11" x14ac:dyDescent="0.25">
      <c r="J1011" s="38"/>
      <c r="K1011" s="38"/>
    </row>
    <row r="1012" spans="10:11" x14ac:dyDescent="0.25">
      <c r="J1012" s="38"/>
      <c r="K1012" s="38"/>
    </row>
    <row r="1013" spans="10:11" x14ac:dyDescent="0.25">
      <c r="J1013" s="38"/>
      <c r="K1013" s="38"/>
    </row>
    <row r="1014" spans="10:11" x14ac:dyDescent="0.25">
      <c r="J1014" s="38"/>
      <c r="K1014" s="38"/>
    </row>
    <row r="1015" spans="10:11" x14ac:dyDescent="0.25">
      <c r="J1015" s="38"/>
      <c r="K1015" s="38"/>
    </row>
    <row r="1016" spans="10:11" x14ac:dyDescent="0.25">
      <c r="J1016" s="38"/>
      <c r="K1016" s="38"/>
    </row>
    <row r="1017" spans="10:11" x14ac:dyDescent="0.25">
      <c r="J1017" s="38"/>
      <c r="K1017" s="38"/>
    </row>
    <row r="1018" spans="10:11" x14ac:dyDescent="0.25">
      <c r="J1018" s="38"/>
      <c r="K1018" s="38"/>
    </row>
    <row r="1019" spans="10:11" x14ac:dyDescent="0.25">
      <c r="J1019" s="38"/>
      <c r="K1019" s="38"/>
    </row>
    <row r="1020" spans="10:11" x14ac:dyDescent="0.25">
      <c r="J1020" s="38"/>
      <c r="K1020" s="38"/>
    </row>
    <row r="1021" spans="10:11" x14ac:dyDescent="0.25">
      <c r="J1021" s="38"/>
      <c r="K1021" s="38"/>
    </row>
    <row r="1022" spans="10:11" x14ac:dyDescent="0.25">
      <c r="J1022" s="38"/>
      <c r="K1022" s="38"/>
    </row>
    <row r="1023" spans="10:11" x14ac:dyDescent="0.25">
      <c r="J1023" s="38"/>
      <c r="K1023" s="38"/>
    </row>
    <row r="1024" spans="10:11" x14ac:dyDescent="0.25">
      <c r="J1024" s="38"/>
      <c r="K1024" s="38"/>
    </row>
    <row r="1025" spans="10:11" x14ac:dyDescent="0.25">
      <c r="J1025" s="38"/>
      <c r="K1025" s="38"/>
    </row>
    <row r="1026" spans="10:11" x14ac:dyDescent="0.25">
      <c r="J1026" s="38"/>
      <c r="K1026" s="38"/>
    </row>
    <row r="1027" spans="10:11" x14ac:dyDescent="0.25">
      <c r="J1027" s="38"/>
      <c r="K1027" s="38"/>
    </row>
    <row r="1028" spans="10:11" x14ac:dyDescent="0.25">
      <c r="J1028" s="38"/>
      <c r="K1028" s="38"/>
    </row>
    <row r="1029" spans="10:11" x14ac:dyDescent="0.25">
      <c r="J1029" s="38"/>
      <c r="K1029" s="38"/>
    </row>
    <row r="1030" spans="10:11" x14ac:dyDescent="0.25">
      <c r="J1030" s="38"/>
      <c r="K1030" s="38"/>
    </row>
    <row r="1031" spans="10:11" x14ac:dyDescent="0.25">
      <c r="J1031" s="38"/>
      <c r="K1031" s="38"/>
    </row>
    <row r="1032" spans="10:11" x14ac:dyDescent="0.25">
      <c r="J1032" s="38"/>
      <c r="K1032" s="38"/>
    </row>
    <row r="1033" spans="10:11" x14ac:dyDescent="0.25">
      <c r="J1033" s="38"/>
      <c r="K1033" s="38"/>
    </row>
    <row r="1034" spans="10:11" x14ac:dyDescent="0.25">
      <c r="J1034" s="38"/>
      <c r="K1034" s="38"/>
    </row>
    <row r="1035" spans="10:11" x14ac:dyDescent="0.25">
      <c r="J1035" s="38"/>
      <c r="K1035" s="38"/>
    </row>
    <row r="1036" spans="10:11" x14ac:dyDescent="0.25">
      <c r="J1036" s="38"/>
      <c r="K1036" s="38"/>
    </row>
    <row r="1037" spans="10:11" x14ac:dyDescent="0.25">
      <c r="J1037" s="38"/>
      <c r="K1037" s="38"/>
    </row>
    <row r="1038" spans="10:11" x14ac:dyDescent="0.25">
      <c r="J1038" s="38"/>
      <c r="K1038" s="38"/>
    </row>
    <row r="1039" spans="10:11" x14ac:dyDescent="0.25">
      <c r="J1039" s="38"/>
      <c r="K1039" s="38"/>
    </row>
    <row r="1040" spans="10:11" x14ac:dyDescent="0.25">
      <c r="J1040" s="38"/>
      <c r="K1040" s="38"/>
    </row>
    <row r="1041" spans="10:11" x14ac:dyDescent="0.25">
      <c r="J1041" s="38"/>
      <c r="K1041" s="38"/>
    </row>
    <row r="1042" spans="10:11" x14ac:dyDescent="0.25">
      <c r="J1042" s="38"/>
      <c r="K1042" s="38"/>
    </row>
    <row r="1043" spans="10:11" x14ac:dyDescent="0.25">
      <c r="J1043" s="38"/>
      <c r="K1043" s="38"/>
    </row>
    <row r="1044" spans="10:11" x14ac:dyDescent="0.25">
      <c r="J1044" s="38"/>
      <c r="K1044" s="38"/>
    </row>
    <row r="1045" spans="10:11" x14ac:dyDescent="0.25">
      <c r="J1045" s="38"/>
      <c r="K1045" s="38"/>
    </row>
    <row r="1046" spans="10:11" x14ac:dyDescent="0.25">
      <c r="J1046" s="38"/>
      <c r="K1046" s="38"/>
    </row>
    <row r="1047" spans="10:11" x14ac:dyDescent="0.25">
      <c r="J1047" s="38"/>
      <c r="K1047" s="38"/>
    </row>
    <row r="1048" spans="10:11" x14ac:dyDescent="0.25">
      <c r="J1048" s="38"/>
      <c r="K1048" s="38"/>
    </row>
    <row r="1049" spans="10:11" x14ac:dyDescent="0.25">
      <c r="J1049" s="38"/>
      <c r="K1049" s="38"/>
    </row>
    <row r="1050" spans="10:11" x14ac:dyDescent="0.25">
      <c r="J1050" s="38"/>
      <c r="K1050" s="38"/>
    </row>
    <row r="1051" spans="10:11" x14ac:dyDescent="0.25">
      <c r="J1051" s="38"/>
      <c r="K1051" s="38"/>
    </row>
    <row r="1052" spans="10:11" x14ac:dyDescent="0.25">
      <c r="J1052" s="38"/>
      <c r="K1052" s="38"/>
    </row>
    <row r="1053" spans="10:11" x14ac:dyDescent="0.25">
      <c r="J1053" s="38"/>
      <c r="K1053" s="38"/>
    </row>
    <row r="1054" spans="10:11" x14ac:dyDescent="0.25">
      <c r="J1054" s="38"/>
      <c r="K1054" s="38"/>
    </row>
    <row r="1055" spans="10:11" x14ac:dyDescent="0.25">
      <c r="J1055" s="38"/>
      <c r="K1055" s="38"/>
    </row>
    <row r="1056" spans="10:11" x14ac:dyDescent="0.25">
      <c r="J1056" s="38"/>
      <c r="K1056" s="38"/>
    </row>
    <row r="1057" spans="10:11" x14ac:dyDescent="0.25">
      <c r="J1057" s="38"/>
      <c r="K1057" s="38"/>
    </row>
    <row r="1058" spans="10:11" x14ac:dyDescent="0.25">
      <c r="J1058" s="38"/>
      <c r="K1058" s="38"/>
    </row>
    <row r="1059" spans="10:11" x14ac:dyDescent="0.25">
      <c r="J1059" s="38"/>
      <c r="K1059" s="38"/>
    </row>
    <row r="1060" spans="10:11" x14ac:dyDescent="0.25">
      <c r="J1060" s="38"/>
      <c r="K1060" s="38"/>
    </row>
    <row r="1061" spans="10:11" x14ac:dyDescent="0.25">
      <c r="J1061" s="38"/>
      <c r="K1061" s="38"/>
    </row>
    <row r="1062" spans="10:11" x14ac:dyDescent="0.25">
      <c r="J1062" s="38"/>
      <c r="K1062" s="38"/>
    </row>
    <row r="1063" spans="10:11" x14ac:dyDescent="0.25">
      <c r="J1063" s="38"/>
      <c r="K1063" s="38"/>
    </row>
    <row r="1064" spans="10:11" x14ac:dyDescent="0.25">
      <c r="J1064" s="38"/>
      <c r="K1064" s="38"/>
    </row>
    <row r="1065" spans="10:11" x14ac:dyDescent="0.25">
      <c r="J1065" s="38"/>
      <c r="K1065" s="38"/>
    </row>
    <row r="1066" spans="10:11" x14ac:dyDescent="0.25">
      <c r="J1066" s="38"/>
      <c r="K1066" s="38"/>
    </row>
    <row r="1067" spans="10:11" x14ac:dyDescent="0.25">
      <c r="J1067" s="38"/>
      <c r="K1067" s="38"/>
    </row>
    <row r="1068" spans="10:11" x14ac:dyDescent="0.25">
      <c r="J1068" s="38"/>
      <c r="K1068" s="38"/>
    </row>
    <row r="1069" spans="10:11" x14ac:dyDescent="0.25">
      <c r="J1069" s="38"/>
      <c r="K1069" s="38"/>
    </row>
    <row r="1070" spans="10:11" x14ac:dyDescent="0.25">
      <c r="J1070" s="38"/>
      <c r="K1070" s="38"/>
    </row>
    <row r="1071" spans="10:11" x14ac:dyDescent="0.25">
      <c r="J1071" s="38"/>
      <c r="K1071" s="38"/>
    </row>
    <row r="1072" spans="10:11" x14ac:dyDescent="0.25">
      <c r="J1072" s="38"/>
      <c r="K1072" s="38"/>
    </row>
    <row r="1073" spans="10:11" x14ac:dyDescent="0.25">
      <c r="J1073" s="38"/>
      <c r="K1073" s="38"/>
    </row>
    <row r="1074" spans="10:11" x14ac:dyDescent="0.25">
      <c r="J1074" s="38"/>
      <c r="K1074" s="38"/>
    </row>
    <row r="1075" spans="10:11" x14ac:dyDescent="0.25">
      <c r="J1075" s="38"/>
      <c r="K1075" s="38"/>
    </row>
    <row r="1076" spans="10:11" x14ac:dyDescent="0.25">
      <c r="J1076" s="38"/>
      <c r="K1076" s="38"/>
    </row>
    <row r="1077" spans="10:11" x14ac:dyDescent="0.25">
      <c r="J1077" s="38"/>
      <c r="K1077" s="38"/>
    </row>
    <row r="1078" spans="10:11" x14ac:dyDescent="0.25">
      <c r="J1078" s="38"/>
      <c r="K1078" s="38"/>
    </row>
    <row r="1079" spans="10:11" x14ac:dyDescent="0.25">
      <c r="J1079" s="38"/>
      <c r="K1079" s="38"/>
    </row>
    <row r="1080" spans="10:11" x14ac:dyDescent="0.25">
      <c r="J1080" s="38"/>
      <c r="K1080" s="38"/>
    </row>
    <row r="1081" spans="10:11" x14ac:dyDescent="0.25">
      <c r="J1081" s="38"/>
      <c r="K1081" s="38"/>
    </row>
    <row r="1082" spans="10:11" x14ac:dyDescent="0.25">
      <c r="J1082" s="38"/>
      <c r="K1082" s="38"/>
    </row>
    <row r="1083" spans="10:11" x14ac:dyDescent="0.25">
      <c r="J1083" s="38"/>
      <c r="K1083" s="38"/>
    </row>
    <row r="1084" spans="10:11" x14ac:dyDescent="0.25">
      <c r="J1084" s="38"/>
      <c r="K1084" s="38"/>
    </row>
    <row r="1085" spans="10:11" x14ac:dyDescent="0.25">
      <c r="J1085" s="38"/>
      <c r="K1085" s="38"/>
    </row>
    <row r="1086" spans="10:11" x14ac:dyDescent="0.25">
      <c r="J1086" s="38"/>
      <c r="K1086" s="38"/>
    </row>
    <row r="1087" spans="10:11" x14ac:dyDescent="0.25">
      <c r="J1087" s="38"/>
      <c r="K1087" s="38"/>
    </row>
    <row r="1088" spans="10:11" x14ac:dyDescent="0.25">
      <c r="J1088" s="38"/>
      <c r="K1088" s="38"/>
    </row>
    <row r="1089" spans="10:11" x14ac:dyDescent="0.25">
      <c r="J1089" s="38"/>
      <c r="K1089" s="38"/>
    </row>
    <row r="1090" spans="10:11" x14ac:dyDescent="0.25">
      <c r="J1090" s="38"/>
      <c r="K1090" s="38"/>
    </row>
    <row r="1091" spans="10:11" x14ac:dyDescent="0.25">
      <c r="J1091" s="38"/>
      <c r="K1091" s="38"/>
    </row>
    <row r="1092" spans="10:11" x14ac:dyDescent="0.25">
      <c r="J1092" s="38"/>
      <c r="K1092" s="38"/>
    </row>
    <row r="1093" spans="10:11" x14ac:dyDescent="0.25">
      <c r="J1093" s="38"/>
      <c r="K1093" s="38"/>
    </row>
    <row r="1094" spans="10:11" x14ac:dyDescent="0.25">
      <c r="J1094" s="38"/>
      <c r="K1094" s="38"/>
    </row>
    <row r="1095" spans="10:11" x14ac:dyDescent="0.25">
      <c r="J1095" s="38"/>
      <c r="K1095" s="38"/>
    </row>
    <row r="1096" spans="10:11" x14ac:dyDescent="0.25">
      <c r="J1096" s="38"/>
      <c r="K1096" s="38"/>
    </row>
    <row r="1097" spans="10:11" x14ac:dyDescent="0.25">
      <c r="J1097" s="38"/>
      <c r="K1097" s="38"/>
    </row>
    <row r="1098" spans="10:11" x14ac:dyDescent="0.25">
      <c r="J1098" s="38"/>
      <c r="K1098" s="38"/>
    </row>
    <row r="1099" spans="10:11" x14ac:dyDescent="0.25">
      <c r="J1099" s="38"/>
      <c r="K1099" s="38"/>
    </row>
    <row r="1100" spans="10:11" x14ac:dyDescent="0.25">
      <c r="J1100" s="38"/>
      <c r="K1100" s="38"/>
    </row>
    <row r="1101" spans="10:11" x14ac:dyDescent="0.25">
      <c r="J1101" s="38"/>
      <c r="K1101" s="38"/>
    </row>
    <row r="1102" spans="10:11" x14ac:dyDescent="0.25">
      <c r="J1102" s="38"/>
      <c r="K1102" s="38"/>
    </row>
    <row r="1103" spans="10:11" x14ac:dyDescent="0.25">
      <c r="J1103" s="38"/>
      <c r="K1103" s="38"/>
    </row>
    <row r="1104" spans="10:11" x14ac:dyDescent="0.25">
      <c r="J1104" s="38"/>
      <c r="K1104" s="38"/>
    </row>
    <row r="1105" spans="10:11" x14ac:dyDescent="0.25">
      <c r="J1105" s="38"/>
      <c r="K1105" s="38"/>
    </row>
    <row r="1106" spans="10:11" x14ac:dyDescent="0.25">
      <c r="J1106" s="38"/>
      <c r="K1106" s="38"/>
    </row>
    <row r="1107" spans="10:11" x14ac:dyDescent="0.25">
      <c r="J1107" s="38"/>
      <c r="K1107" s="38"/>
    </row>
    <row r="1108" spans="10:11" x14ac:dyDescent="0.25">
      <c r="J1108" s="38"/>
      <c r="K1108" s="38"/>
    </row>
    <row r="1109" spans="10:11" x14ac:dyDescent="0.25">
      <c r="J1109" s="38"/>
      <c r="K1109" s="38"/>
    </row>
    <row r="1110" spans="10:11" x14ac:dyDescent="0.25">
      <c r="J1110" s="38"/>
      <c r="K1110" s="38"/>
    </row>
    <row r="1111" spans="10:11" x14ac:dyDescent="0.25">
      <c r="J1111" s="38"/>
      <c r="K1111" s="38"/>
    </row>
    <row r="1112" spans="10:11" x14ac:dyDescent="0.25">
      <c r="J1112" s="38"/>
      <c r="K1112" s="38"/>
    </row>
    <row r="1113" spans="10:11" x14ac:dyDescent="0.25">
      <c r="J1113" s="38"/>
      <c r="K1113" s="38"/>
    </row>
    <row r="1114" spans="10:11" x14ac:dyDescent="0.25">
      <c r="J1114" s="38"/>
      <c r="K1114" s="38"/>
    </row>
    <row r="1115" spans="10:11" x14ac:dyDescent="0.25">
      <c r="J1115" s="38"/>
      <c r="K1115" s="38"/>
    </row>
    <row r="1116" spans="10:11" x14ac:dyDescent="0.25">
      <c r="J1116" s="38"/>
      <c r="K1116" s="38"/>
    </row>
    <row r="1117" spans="10:11" x14ac:dyDescent="0.25">
      <c r="J1117" s="38"/>
      <c r="K1117" s="38"/>
    </row>
    <row r="1118" spans="10:11" x14ac:dyDescent="0.25">
      <c r="J1118" s="38"/>
      <c r="K1118" s="38"/>
    </row>
    <row r="1119" spans="10:11" x14ac:dyDescent="0.25">
      <c r="J1119" s="38"/>
      <c r="K1119" s="38"/>
    </row>
    <row r="1120" spans="10:11" x14ac:dyDescent="0.25">
      <c r="J1120" s="38"/>
      <c r="K1120" s="38"/>
    </row>
    <row r="1121" spans="10:11" x14ac:dyDescent="0.25">
      <c r="J1121" s="38"/>
      <c r="K1121" s="38"/>
    </row>
    <row r="1122" spans="10:11" x14ac:dyDescent="0.25">
      <c r="J1122" s="38"/>
      <c r="K1122" s="38"/>
    </row>
    <row r="1123" spans="10:11" x14ac:dyDescent="0.25">
      <c r="J1123" s="38"/>
      <c r="K1123" s="38"/>
    </row>
    <row r="1124" spans="10:11" x14ac:dyDescent="0.25">
      <c r="J1124" s="38"/>
      <c r="K1124" s="38"/>
    </row>
    <row r="1125" spans="10:11" x14ac:dyDescent="0.25">
      <c r="J1125" s="38"/>
      <c r="K1125" s="38"/>
    </row>
    <row r="1126" spans="10:11" x14ac:dyDescent="0.25">
      <c r="J1126" s="38"/>
      <c r="K1126" s="38"/>
    </row>
    <row r="1127" spans="10:11" x14ac:dyDescent="0.25">
      <c r="J1127" s="38"/>
      <c r="K1127" s="38"/>
    </row>
    <row r="1128" spans="10:11" x14ac:dyDescent="0.25">
      <c r="J1128" s="38"/>
      <c r="K1128" s="38"/>
    </row>
    <row r="1129" spans="10:11" x14ac:dyDescent="0.25">
      <c r="J1129" s="38"/>
      <c r="K1129" s="38"/>
    </row>
    <row r="1130" spans="10:11" x14ac:dyDescent="0.25">
      <c r="J1130" s="38"/>
      <c r="K1130" s="38"/>
    </row>
    <row r="1131" spans="10:11" x14ac:dyDescent="0.25">
      <c r="J1131" s="38"/>
      <c r="K1131" s="38"/>
    </row>
    <row r="1132" spans="10:11" x14ac:dyDescent="0.25">
      <c r="J1132" s="38"/>
      <c r="K1132" s="38"/>
    </row>
    <row r="1133" spans="10:11" x14ac:dyDescent="0.25">
      <c r="J1133" s="38"/>
      <c r="K1133" s="38"/>
    </row>
    <row r="1134" spans="10:11" x14ac:dyDescent="0.25">
      <c r="J1134" s="38"/>
      <c r="K1134" s="38"/>
    </row>
    <row r="1135" spans="10:11" x14ac:dyDescent="0.25">
      <c r="J1135" s="38"/>
      <c r="K1135" s="38"/>
    </row>
    <row r="1136" spans="10:11" x14ac:dyDescent="0.25">
      <c r="J1136" s="38"/>
      <c r="K1136" s="38"/>
    </row>
    <row r="1137" spans="10:11" x14ac:dyDescent="0.25">
      <c r="J1137" s="38"/>
      <c r="K1137" s="38"/>
    </row>
    <row r="1138" spans="10:11" x14ac:dyDescent="0.25">
      <c r="J1138" s="38"/>
      <c r="K1138" s="38"/>
    </row>
    <row r="1139" spans="10:11" x14ac:dyDescent="0.25">
      <c r="J1139" s="38"/>
      <c r="K1139" s="38"/>
    </row>
    <row r="1140" spans="10:11" x14ac:dyDescent="0.25">
      <c r="J1140" s="38"/>
      <c r="K1140" s="38"/>
    </row>
    <row r="1141" spans="10:11" x14ac:dyDescent="0.25">
      <c r="J1141" s="38"/>
      <c r="K1141" s="38"/>
    </row>
    <row r="1142" spans="10:11" x14ac:dyDescent="0.25">
      <c r="J1142" s="38"/>
      <c r="K1142" s="38"/>
    </row>
    <row r="1143" spans="10:11" x14ac:dyDescent="0.25">
      <c r="J1143" s="38"/>
      <c r="K1143" s="38"/>
    </row>
    <row r="1144" spans="10:11" x14ac:dyDescent="0.25">
      <c r="J1144" s="38"/>
      <c r="K1144" s="38"/>
    </row>
    <row r="1145" spans="10:11" x14ac:dyDescent="0.25">
      <c r="J1145" s="38"/>
      <c r="K1145" s="38"/>
    </row>
    <row r="1146" spans="10:11" x14ac:dyDescent="0.25">
      <c r="J1146" s="38"/>
      <c r="K1146" s="38"/>
    </row>
    <row r="1147" spans="10:11" x14ac:dyDescent="0.25">
      <c r="J1147" s="38"/>
      <c r="K1147" s="38"/>
    </row>
    <row r="1148" spans="10:11" x14ac:dyDescent="0.25">
      <c r="J1148" s="38"/>
      <c r="K1148" s="38"/>
    </row>
    <row r="1149" spans="10:11" x14ac:dyDescent="0.25">
      <c r="J1149" s="38"/>
      <c r="K1149" s="38"/>
    </row>
    <row r="1150" spans="10:11" x14ac:dyDescent="0.25">
      <c r="J1150" s="38"/>
      <c r="K1150" s="38"/>
    </row>
    <row r="1151" spans="10:11" x14ac:dyDescent="0.25">
      <c r="J1151" s="38"/>
      <c r="K1151" s="38"/>
    </row>
    <row r="1152" spans="10:11" x14ac:dyDescent="0.25">
      <c r="J1152" s="38"/>
      <c r="K1152" s="38"/>
    </row>
    <row r="1153" spans="10:11" x14ac:dyDescent="0.25">
      <c r="J1153" s="38"/>
      <c r="K1153" s="38"/>
    </row>
    <row r="1154" spans="10:11" x14ac:dyDescent="0.25">
      <c r="J1154" s="38"/>
      <c r="K1154" s="38"/>
    </row>
    <row r="1155" spans="10:11" x14ac:dyDescent="0.25">
      <c r="J1155" s="38"/>
      <c r="K1155" s="38"/>
    </row>
    <row r="1156" spans="10:11" x14ac:dyDescent="0.25">
      <c r="J1156" s="38"/>
      <c r="K1156" s="38"/>
    </row>
    <row r="1157" spans="10:11" x14ac:dyDescent="0.25">
      <c r="J1157" s="38"/>
      <c r="K1157" s="38"/>
    </row>
    <row r="1158" spans="10:11" x14ac:dyDescent="0.25">
      <c r="J1158" s="38"/>
      <c r="K1158" s="38"/>
    </row>
    <row r="1159" spans="10:11" x14ac:dyDescent="0.25">
      <c r="J1159" s="38"/>
      <c r="K1159" s="38"/>
    </row>
    <row r="1160" spans="10:11" x14ac:dyDescent="0.25">
      <c r="J1160" s="38"/>
      <c r="K1160" s="38"/>
    </row>
    <row r="1161" spans="10:11" x14ac:dyDescent="0.25">
      <c r="J1161" s="38"/>
      <c r="K1161" s="38"/>
    </row>
    <row r="1162" spans="10:11" x14ac:dyDescent="0.25">
      <c r="J1162" s="38"/>
      <c r="K1162" s="38"/>
    </row>
    <row r="1163" spans="10:11" x14ac:dyDescent="0.25">
      <c r="J1163" s="38"/>
      <c r="K1163" s="38"/>
    </row>
    <row r="1164" spans="10:11" x14ac:dyDescent="0.25">
      <c r="J1164" s="38"/>
      <c r="K1164" s="38"/>
    </row>
    <row r="1165" spans="10:11" x14ac:dyDescent="0.25">
      <c r="J1165" s="38"/>
      <c r="K1165" s="38"/>
    </row>
    <row r="1166" spans="10:11" x14ac:dyDescent="0.25">
      <c r="J1166" s="38"/>
      <c r="K1166" s="38"/>
    </row>
    <row r="1167" spans="10:11" x14ac:dyDescent="0.25">
      <c r="J1167" s="38"/>
      <c r="K1167" s="38"/>
    </row>
    <row r="1168" spans="10:11" x14ac:dyDescent="0.25">
      <c r="J1168" s="38"/>
      <c r="K1168" s="38"/>
    </row>
    <row r="1169" spans="10:11" x14ac:dyDescent="0.25">
      <c r="J1169" s="38"/>
      <c r="K1169" s="38"/>
    </row>
    <row r="1170" spans="10:11" x14ac:dyDescent="0.25">
      <c r="J1170" s="38"/>
      <c r="K1170" s="38"/>
    </row>
    <row r="1171" spans="10:11" x14ac:dyDescent="0.25">
      <c r="J1171" s="38"/>
      <c r="K1171" s="38"/>
    </row>
    <row r="1172" spans="10:11" x14ac:dyDescent="0.25">
      <c r="J1172" s="38"/>
      <c r="K1172" s="38"/>
    </row>
    <row r="1173" spans="10:11" x14ac:dyDescent="0.25">
      <c r="J1173" s="38"/>
      <c r="K1173" s="38"/>
    </row>
    <row r="1174" spans="10:11" x14ac:dyDescent="0.25">
      <c r="J1174" s="38"/>
      <c r="K1174" s="38"/>
    </row>
    <row r="1175" spans="10:11" x14ac:dyDescent="0.25">
      <c r="J1175" s="38"/>
      <c r="K1175" s="38"/>
    </row>
    <row r="1176" spans="10:11" x14ac:dyDescent="0.25">
      <c r="J1176" s="38"/>
      <c r="K1176" s="38"/>
    </row>
    <row r="1177" spans="10:11" x14ac:dyDescent="0.25">
      <c r="J1177" s="38"/>
      <c r="K1177" s="38"/>
    </row>
    <row r="1178" spans="10:11" x14ac:dyDescent="0.25">
      <c r="J1178" s="38"/>
      <c r="K1178" s="38"/>
    </row>
    <row r="1179" spans="10:11" x14ac:dyDescent="0.25">
      <c r="J1179" s="38"/>
      <c r="K1179" s="38"/>
    </row>
    <row r="1180" spans="10:11" x14ac:dyDescent="0.25">
      <c r="J1180" s="38"/>
      <c r="K1180" s="38"/>
    </row>
    <row r="1181" spans="10:11" x14ac:dyDescent="0.25">
      <c r="J1181" s="38"/>
      <c r="K1181" s="38"/>
    </row>
    <row r="1182" spans="10:11" x14ac:dyDescent="0.25">
      <c r="J1182" s="38"/>
      <c r="K1182" s="38"/>
    </row>
    <row r="1183" spans="10:11" x14ac:dyDescent="0.25">
      <c r="J1183" s="38"/>
      <c r="K1183" s="38"/>
    </row>
    <row r="1184" spans="10:11" x14ac:dyDescent="0.25">
      <c r="J1184" s="38"/>
      <c r="K1184" s="38"/>
    </row>
    <row r="1185" spans="10:11" x14ac:dyDescent="0.25">
      <c r="J1185" s="38"/>
      <c r="K1185" s="38"/>
    </row>
    <row r="1186" spans="10:11" x14ac:dyDescent="0.25">
      <c r="J1186" s="38"/>
      <c r="K1186" s="38"/>
    </row>
    <row r="1187" spans="10:11" x14ac:dyDescent="0.25">
      <c r="J1187" s="38"/>
      <c r="K1187" s="38"/>
    </row>
    <row r="1188" spans="10:11" x14ac:dyDescent="0.25">
      <c r="J1188" s="38"/>
      <c r="K1188" s="38"/>
    </row>
    <row r="1189" spans="10:11" x14ac:dyDescent="0.25">
      <c r="J1189" s="38"/>
      <c r="K1189" s="38"/>
    </row>
    <row r="1190" spans="10:11" x14ac:dyDescent="0.25">
      <c r="J1190" s="38"/>
      <c r="K1190" s="38"/>
    </row>
    <row r="1191" spans="10:11" x14ac:dyDescent="0.25">
      <c r="J1191" s="38"/>
      <c r="K1191" s="38"/>
    </row>
    <row r="1192" spans="10:11" x14ac:dyDescent="0.25">
      <c r="J1192" s="38"/>
      <c r="K1192" s="38"/>
    </row>
    <row r="1193" spans="10:11" x14ac:dyDescent="0.25">
      <c r="J1193" s="38"/>
      <c r="K1193" s="38"/>
    </row>
    <row r="1194" spans="10:11" x14ac:dyDescent="0.25">
      <c r="J1194" s="38"/>
      <c r="K1194" s="38"/>
    </row>
    <row r="1195" spans="10:11" x14ac:dyDescent="0.25">
      <c r="J1195" s="38"/>
      <c r="K1195" s="38"/>
    </row>
    <row r="1196" spans="10:11" x14ac:dyDescent="0.25">
      <c r="J1196" s="38"/>
      <c r="K1196" s="38"/>
    </row>
    <row r="1197" spans="10:11" x14ac:dyDescent="0.25">
      <c r="J1197" s="38"/>
      <c r="K1197" s="38"/>
    </row>
    <row r="1198" spans="10:11" x14ac:dyDescent="0.25">
      <c r="J1198" s="38"/>
      <c r="K1198" s="38"/>
    </row>
    <row r="1199" spans="10:11" x14ac:dyDescent="0.25">
      <c r="J1199" s="38"/>
      <c r="K1199" s="38"/>
    </row>
    <row r="1200" spans="10:11" x14ac:dyDescent="0.25">
      <c r="J1200" s="38"/>
      <c r="K1200" s="38"/>
    </row>
    <row r="1201" spans="10:11" x14ac:dyDescent="0.25">
      <c r="J1201" s="38"/>
      <c r="K1201" s="38"/>
    </row>
    <row r="1202" spans="10:11" x14ac:dyDescent="0.25">
      <c r="J1202" s="38"/>
      <c r="K1202" s="38"/>
    </row>
    <row r="1203" spans="10:11" x14ac:dyDescent="0.25">
      <c r="J1203" s="38"/>
      <c r="K1203" s="38"/>
    </row>
    <row r="1204" spans="10:11" x14ac:dyDescent="0.25">
      <c r="J1204" s="38"/>
      <c r="K1204" s="38"/>
    </row>
    <row r="1205" spans="10:11" x14ac:dyDescent="0.25">
      <c r="J1205" s="38"/>
      <c r="K1205" s="38"/>
    </row>
    <row r="1206" spans="10:11" x14ac:dyDescent="0.25">
      <c r="J1206" s="38"/>
      <c r="K1206" s="38"/>
    </row>
    <row r="1207" spans="10:11" x14ac:dyDescent="0.25">
      <c r="J1207" s="38"/>
      <c r="K1207" s="38"/>
    </row>
    <row r="1208" spans="10:11" x14ac:dyDescent="0.25">
      <c r="J1208" s="38"/>
      <c r="K1208" s="38"/>
    </row>
    <row r="1209" spans="10:11" x14ac:dyDescent="0.25">
      <c r="J1209" s="38"/>
      <c r="K1209" s="38"/>
    </row>
    <row r="1210" spans="10:11" x14ac:dyDescent="0.25">
      <c r="J1210" s="38"/>
      <c r="K1210" s="38"/>
    </row>
    <row r="1211" spans="10:11" x14ac:dyDescent="0.25">
      <c r="J1211" s="38"/>
      <c r="K1211" s="38"/>
    </row>
    <row r="1212" spans="10:11" x14ac:dyDescent="0.25">
      <c r="J1212" s="38"/>
      <c r="K1212" s="38"/>
    </row>
    <row r="1213" spans="10:11" x14ac:dyDescent="0.25">
      <c r="J1213" s="38"/>
      <c r="K1213" s="38"/>
    </row>
  </sheetData>
  <autoFilter ref="B2:B805" xr:uid="{00000000-0009-0000-0000-000001000000}"/>
  <mergeCells count="16">
    <mergeCell ref="A916:K916"/>
    <mergeCell ref="A919:K919"/>
    <mergeCell ref="A753:K753"/>
    <mergeCell ref="A883:K883"/>
    <mergeCell ref="A888:K888"/>
    <mergeCell ref="A892:K892"/>
    <mergeCell ref="A897:K897"/>
    <mergeCell ref="A879:K879"/>
    <mergeCell ref="A881:K881"/>
    <mergeCell ref="A765:K765"/>
    <mergeCell ref="A774:K774"/>
    <mergeCell ref="I1:K1"/>
    <mergeCell ref="A2:K2"/>
    <mergeCell ref="A3:K4"/>
    <mergeCell ref="A757:K757"/>
    <mergeCell ref="A763:K76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>
    <oddFooter>Страница  &amp;P из &amp;N</oddFooter>
  </headerFooter>
  <rowBreaks count="3" manualBreakCount="3">
    <brk id="205" max="10" man="1"/>
    <brk id="592" max="10" man="1"/>
    <brk id="716" max="10" man="1"/>
  </rowBreaks>
  <colBreaks count="1" manualBreakCount="1">
    <brk id="11" max="929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5EB30-7D0C-44C0-9069-2A0A9BEA51AA}">
  <dimension ref="A1:L198"/>
  <sheetViews>
    <sheetView topLeftCell="A10" zoomScale="70" zoomScaleNormal="70" workbookViewId="0">
      <selection activeCell="G22" sqref="G22"/>
    </sheetView>
  </sheetViews>
  <sheetFormatPr defaultRowHeight="15" x14ac:dyDescent="0.2"/>
  <cols>
    <col min="1" max="1" width="6.5703125" style="159" bestFit="1" customWidth="1"/>
    <col min="2" max="2" width="37.28515625" style="159" customWidth="1"/>
    <col min="3" max="3" width="17.5703125" style="159" customWidth="1"/>
    <col min="4" max="4" width="17.7109375" style="159" customWidth="1"/>
    <col min="5" max="5" width="31.42578125" style="159" customWidth="1"/>
    <col min="6" max="6" width="14.42578125" style="159" hidden="1" customWidth="1"/>
    <col min="7" max="7" width="16.85546875" style="159" bestFit="1" customWidth="1"/>
    <col min="8" max="9" width="18.42578125" style="159" bestFit="1" customWidth="1"/>
    <col min="10" max="10" width="13.28515625" style="159" bestFit="1" customWidth="1"/>
    <col min="11" max="11" width="11.140625" style="159" customWidth="1"/>
  </cols>
  <sheetData>
    <row r="1" spans="1:11" ht="18" customHeight="1" x14ac:dyDescent="0.2">
      <c r="A1" s="198" t="s">
        <v>724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x14ac:dyDescent="0.2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63" x14ac:dyDescent="0.2">
      <c r="A3" s="39" t="s">
        <v>4</v>
      </c>
      <c r="B3" s="48" t="s">
        <v>5</v>
      </c>
      <c r="C3" s="48" t="s">
        <v>7</v>
      </c>
      <c r="D3" s="48" t="s">
        <v>31</v>
      </c>
      <c r="E3" s="48" t="s">
        <v>0</v>
      </c>
      <c r="F3" s="48"/>
      <c r="G3" s="48" t="s">
        <v>36</v>
      </c>
      <c r="H3" s="46" t="s">
        <v>16</v>
      </c>
      <c r="I3" s="50" t="s">
        <v>34</v>
      </c>
      <c r="J3" s="51" t="s">
        <v>2</v>
      </c>
      <c r="K3" s="51" t="s">
        <v>3</v>
      </c>
    </row>
    <row r="4" spans="1:11" ht="15.75" x14ac:dyDescent="0.2">
      <c r="A4" s="72">
        <v>1</v>
      </c>
      <c r="B4" s="73">
        <v>2</v>
      </c>
      <c r="C4" s="72">
        <v>3</v>
      </c>
      <c r="D4" s="73">
        <v>4</v>
      </c>
      <c r="E4" s="72">
        <v>5</v>
      </c>
      <c r="F4" s="72">
        <v>6</v>
      </c>
      <c r="G4" s="73">
        <v>6</v>
      </c>
      <c r="H4" s="72">
        <v>7</v>
      </c>
      <c r="I4" s="73">
        <v>8</v>
      </c>
      <c r="J4" s="72">
        <v>9</v>
      </c>
      <c r="K4" s="73">
        <v>10</v>
      </c>
    </row>
    <row r="5" spans="1:11" ht="15.75" x14ac:dyDescent="0.2">
      <c r="A5" s="197" t="s">
        <v>733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11" ht="30" x14ac:dyDescent="0.2">
      <c r="A6" s="127">
        <v>1</v>
      </c>
      <c r="B6" s="130" t="s">
        <v>725</v>
      </c>
      <c r="C6" s="55" t="s">
        <v>736</v>
      </c>
      <c r="D6" s="55" t="s">
        <v>83</v>
      </c>
      <c r="E6" s="56" t="s">
        <v>26</v>
      </c>
      <c r="F6" s="131"/>
      <c r="G6" s="132">
        <v>620.5</v>
      </c>
      <c r="H6" s="57">
        <f>I6/G6</f>
        <v>316.72000000000003</v>
      </c>
      <c r="I6" s="133">
        <v>196524.76</v>
      </c>
      <c r="J6" s="58" t="s">
        <v>174</v>
      </c>
      <c r="K6" s="58" t="s">
        <v>731</v>
      </c>
    </row>
    <row r="7" spans="1:11" ht="30" x14ac:dyDescent="0.2">
      <c r="A7" s="127">
        <v>2</v>
      </c>
      <c r="B7" s="130" t="s">
        <v>726</v>
      </c>
      <c r="C7" s="55" t="s">
        <v>736</v>
      </c>
      <c r="D7" s="55" t="s">
        <v>83</v>
      </c>
      <c r="E7" s="56" t="s">
        <v>26</v>
      </c>
      <c r="F7" s="131"/>
      <c r="G7" s="132">
        <v>328.5</v>
      </c>
      <c r="H7" s="57">
        <f t="shared" ref="H7:H70" si="0">I7/G7</f>
        <v>151.97999999999999</v>
      </c>
      <c r="I7" s="133">
        <v>49925.429999999993</v>
      </c>
      <c r="J7" s="58" t="s">
        <v>174</v>
      </c>
      <c r="K7" s="58" t="s">
        <v>731</v>
      </c>
    </row>
    <row r="8" spans="1:11" ht="30" x14ac:dyDescent="0.2">
      <c r="A8" s="127">
        <v>3</v>
      </c>
      <c r="B8" s="130" t="s">
        <v>727</v>
      </c>
      <c r="C8" s="55" t="s">
        <v>736</v>
      </c>
      <c r="D8" s="55" t="s">
        <v>83</v>
      </c>
      <c r="E8" s="56" t="s">
        <v>26</v>
      </c>
      <c r="F8" s="131"/>
      <c r="G8" s="132">
        <v>40</v>
      </c>
      <c r="H8" s="57">
        <f t="shared" si="0"/>
        <v>17884.270656000001</v>
      </c>
      <c r="I8" s="133">
        <v>715370.82623999997</v>
      </c>
      <c r="J8" s="58" t="s">
        <v>174</v>
      </c>
      <c r="K8" s="58" t="s">
        <v>731</v>
      </c>
    </row>
    <row r="9" spans="1:11" ht="30" x14ac:dyDescent="0.2">
      <c r="A9" s="127">
        <v>4</v>
      </c>
      <c r="B9" s="130" t="s">
        <v>728</v>
      </c>
      <c r="C9" s="55" t="s">
        <v>736</v>
      </c>
      <c r="D9" s="55" t="s">
        <v>83</v>
      </c>
      <c r="E9" s="56" t="s">
        <v>26</v>
      </c>
      <c r="F9" s="131"/>
      <c r="G9" s="132">
        <v>420000</v>
      </c>
      <c r="H9" s="57">
        <f t="shared" si="0"/>
        <v>17.96</v>
      </c>
      <c r="I9" s="133">
        <v>7543200</v>
      </c>
      <c r="J9" s="58" t="s">
        <v>265</v>
      </c>
      <c r="K9" s="58" t="s">
        <v>731</v>
      </c>
    </row>
    <row r="10" spans="1:11" ht="30" x14ac:dyDescent="0.2">
      <c r="A10" s="127">
        <v>5</v>
      </c>
      <c r="B10" s="130" t="s">
        <v>729</v>
      </c>
      <c r="C10" s="55" t="s">
        <v>736</v>
      </c>
      <c r="D10" s="55" t="s">
        <v>83</v>
      </c>
      <c r="E10" s="56" t="s">
        <v>26</v>
      </c>
      <c r="F10" s="131"/>
      <c r="G10" s="132">
        <v>420000</v>
      </c>
      <c r="H10" s="57">
        <f t="shared" si="0"/>
        <v>1.6919999999999999</v>
      </c>
      <c r="I10" s="133">
        <v>710640</v>
      </c>
      <c r="J10" s="58" t="s">
        <v>265</v>
      </c>
      <c r="K10" s="58" t="s">
        <v>731</v>
      </c>
    </row>
    <row r="11" spans="1:11" ht="47.25" x14ac:dyDescent="0.2">
      <c r="A11" s="45">
        <v>6</v>
      </c>
      <c r="B11" s="128" t="s">
        <v>730</v>
      </c>
      <c r="C11" s="53" t="s">
        <v>33</v>
      </c>
      <c r="D11" s="53" t="s">
        <v>83</v>
      </c>
      <c r="E11" s="53" t="s">
        <v>26</v>
      </c>
      <c r="F11" s="53"/>
      <c r="G11" s="53">
        <v>1150622.8999999999</v>
      </c>
      <c r="H11" s="53">
        <f t="shared" si="0"/>
        <v>17.170000000000005</v>
      </c>
      <c r="I11" s="53">
        <v>19756195.193000004</v>
      </c>
      <c r="J11" s="53" t="s">
        <v>265</v>
      </c>
      <c r="K11" s="53" t="s">
        <v>731</v>
      </c>
    </row>
    <row r="12" spans="1:11" ht="15.75" x14ac:dyDescent="0.2">
      <c r="A12" s="197" t="s">
        <v>732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</row>
    <row r="13" spans="1:11" ht="30" x14ac:dyDescent="0.2">
      <c r="A13" s="127">
        <v>1</v>
      </c>
      <c r="B13" s="134" t="s">
        <v>725</v>
      </c>
      <c r="C13" s="55" t="s">
        <v>736</v>
      </c>
      <c r="D13" s="55" t="s">
        <v>83</v>
      </c>
      <c r="E13" s="56" t="s">
        <v>26</v>
      </c>
      <c r="G13" s="135">
        <v>4000</v>
      </c>
      <c r="H13" s="57">
        <f t="shared" si="0"/>
        <v>316.72000000000003</v>
      </c>
      <c r="I13" s="57">
        <v>1266880</v>
      </c>
      <c r="J13" s="58" t="s">
        <v>174</v>
      </c>
      <c r="K13" s="58" t="s">
        <v>731</v>
      </c>
    </row>
    <row r="14" spans="1:11" ht="30" x14ac:dyDescent="0.2">
      <c r="A14" s="127">
        <v>2</v>
      </c>
      <c r="B14" s="134" t="s">
        <v>726</v>
      </c>
      <c r="C14" s="55" t="s">
        <v>736</v>
      </c>
      <c r="D14" s="55" t="s">
        <v>83</v>
      </c>
      <c r="E14" s="56" t="s">
        <v>26</v>
      </c>
      <c r="G14" s="135">
        <v>4000</v>
      </c>
      <c r="H14" s="57">
        <f t="shared" si="0"/>
        <v>151.97999999999999</v>
      </c>
      <c r="I14" s="57">
        <v>607920</v>
      </c>
      <c r="J14" s="58" t="s">
        <v>174</v>
      </c>
      <c r="K14" s="58" t="s">
        <v>731</v>
      </c>
    </row>
    <row r="15" spans="1:11" ht="30" x14ac:dyDescent="0.2">
      <c r="A15" s="127">
        <v>3</v>
      </c>
      <c r="B15" s="134" t="s">
        <v>727</v>
      </c>
      <c r="C15" s="55" t="s">
        <v>736</v>
      </c>
      <c r="D15" s="55" t="s">
        <v>83</v>
      </c>
      <c r="E15" s="56" t="s">
        <v>26</v>
      </c>
      <c r="G15" s="135">
        <v>250</v>
      </c>
      <c r="H15" s="57">
        <f t="shared" si="0"/>
        <v>14846.89</v>
      </c>
      <c r="I15" s="57">
        <v>3711722.5</v>
      </c>
      <c r="J15" s="58" t="s">
        <v>174</v>
      </c>
      <c r="K15" s="58" t="s">
        <v>731</v>
      </c>
    </row>
    <row r="16" spans="1:11" ht="30" x14ac:dyDescent="0.2">
      <c r="A16" s="127">
        <v>4</v>
      </c>
      <c r="B16" s="130" t="s">
        <v>734</v>
      </c>
      <c r="C16" s="55" t="s">
        <v>736</v>
      </c>
      <c r="D16" s="55" t="s">
        <v>83</v>
      </c>
      <c r="E16" s="56" t="s">
        <v>26</v>
      </c>
      <c r="G16" s="132">
        <v>96</v>
      </c>
      <c r="H16" s="57">
        <f t="shared" si="0"/>
        <v>11986.607142857143</v>
      </c>
      <c r="I16" s="136">
        <v>1150714.2857142857</v>
      </c>
      <c r="J16" s="58" t="s">
        <v>174</v>
      </c>
      <c r="K16" s="58" t="s">
        <v>731</v>
      </c>
    </row>
    <row r="17" spans="1:11" ht="45" x14ac:dyDescent="0.2">
      <c r="A17" s="127">
        <v>5</v>
      </c>
      <c r="B17" s="130" t="s">
        <v>735</v>
      </c>
      <c r="C17" s="55" t="s">
        <v>736</v>
      </c>
      <c r="D17" s="55" t="s">
        <v>83</v>
      </c>
      <c r="E17" s="56" t="s">
        <v>26</v>
      </c>
      <c r="G17" s="132">
        <f>24*12</f>
        <v>288</v>
      </c>
      <c r="H17" s="57">
        <f t="shared" si="0"/>
        <v>1319.9460000000001</v>
      </c>
      <c r="I17" s="136">
        <v>380144.44800000003</v>
      </c>
      <c r="J17" s="58" t="s">
        <v>174</v>
      </c>
      <c r="K17" s="58" t="s">
        <v>731</v>
      </c>
    </row>
    <row r="18" spans="1:11" ht="15.75" x14ac:dyDescent="0.2">
      <c r="A18" s="197" t="s">
        <v>737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</row>
    <row r="19" spans="1:11" ht="47.25" x14ac:dyDescent="0.2">
      <c r="A19" s="45">
        <v>1</v>
      </c>
      <c r="B19" s="53" t="s">
        <v>738</v>
      </c>
      <c r="C19" s="53" t="s">
        <v>33</v>
      </c>
      <c r="D19" s="53" t="s">
        <v>83</v>
      </c>
      <c r="E19" s="53" t="s">
        <v>26</v>
      </c>
      <c r="F19" s="53"/>
      <c r="G19" s="53">
        <v>12</v>
      </c>
      <c r="H19" s="53">
        <f t="shared" si="0"/>
        <v>7227000</v>
      </c>
      <c r="I19" s="53">
        <v>86724000</v>
      </c>
      <c r="J19" s="53" t="s">
        <v>174</v>
      </c>
      <c r="K19" s="53" t="s">
        <v>731</v>
      </c>
    </row>
    <row r="20" spans="1:11" ht="15.75" x14ac:dyDescent="0.2">
      <c r="A20" s="197" t="s">
        <v>746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</row>
    <row r="21" spans="1:11" ht="47.25" x14ac:dyDescent="0.2">
      <c r="A21" s="129">
        <v>1</v>
      </c>
      <c r="B21" s="128" t="s">
        <v>739</v>
      </c>
      <c r="C21" s="53" t="s">
        <v>33</v>
      </c>
      <c r="D21" s="53" t="s">
        <v>83</v>
      </c>
      <c r="E21" s="53" t="s">
        <v>26</v>
      </c>
      <c r="F21" s="53"/>
      <c r="G21" s="129">
        <v>1</v>
      </c>
      <c r="H21" s="53">
        <f t="shared" si="0"/>
        <v>13582450</v>
      </c>
      <c r="I21" s="53">
        <v>13582450</v>
      </c>
      <c r="J21" s="53" t="s">
        <v>174</v>
      </c>
      <c r="K21" s="53" t="s">
        <v>731</v>
      </c>
    </row>
    <row r="22" spans="1:11" ht="30" x14ac:dyDescent="0.2">
      <c r="A22" s="127">
        <v>2</v>
      </c>
      <c r="B22" s="137" t="s">
        <v>740</v>
      </c>
      <c r="C22" s="55" t="s">
        <v>173</v>
      </c>
      <c r="D22" s="55" t="s">
        <v>83</v>
      </c>
      <c r="E22" s="56" t="s">
        <v>26</v>
      </c>
      <c r="G22" s="132">
        <v>1</v>
      </c>
      <c r="H22" s="57">
        <f t="shared" si="0"/>
        <v>3879999.9999999995</v>
      </c>
      <c r="I22" s="133">
        <v>3879999.9999999995</v>
      </c>
      <c r="J22" s="58" t="s">
        <v>174</v>
      </c>
      <c r="K22" s="58" t="s">
        <v>731</v>
      </c>
    </row>
    <row r="23" spans="1:11" ht="30" x14ac:dyDescent="0.2">
      <c r="A23" s="127">
        <v>3</v>
      </c>
      <c r="B23" s="137" t="s">
        <v>741</v>
      </c>
      <c r="C23" s="55" t="s">
        <v>173</v>
      </c>
      <c r="D23" s="55" t="s">
        <v>83</v>
      </c>
      <c r="E23" s="56" t="s">
        <v>26</v>
      </c>
      <c r="G23" s="132">
        <v>1</v>
      </c>
      <c r="H23" s="57">
        <f t="shared" si="0"/>
        <v>191785.71428571426</v>
      </c>
      <c r="I23" s="133">
        <v>191785.71428571426</v>
      </c>
      <c r="J23" s="58" t="s">
        <v>174</v>
      </c>
      <c r="K23" s="58" t="s">
        <v>731</v>
      </c>
    </row>
    <row r="24" spans="1:11" ht="30" x14ac:dyDescent="0.2">
      <c r="A24" s="127">
        <v>4</v>
      </c>
      <c r="B24" s="137" t="s">
        <v>742</v>
      </c>
      <c r="C24" s="55" t="s">
        <v>736</v>
      </c>
      <c r="D24" s="55" t="s">
        <v>83</v>
      </c>
      <c r="E24" s="56" t="s">
        <v>26</v>
      </c>
      <c r="G24" s="132">
        <v>1</v>
      </c>
      <c r="H24" s="57">
        <f t="shared" si="0"/>
        <v>3509678.5714285714</v>
      </c>
      <c r="I24" s="133">
        <v>3509678.5714285714</v>
      </c>
      <c r="J24" s="58" t="s">
        <v>174</v>
      </c>
      <c r="K24" s="58" t="s">
        <v>731</v>
      </c>
    </row>
    <row r="25" spans="1:11" ht="45" x14ac:dyDescent="0.2">
      <c r="A25" s="127">
        <v>5</v>
      </c>
      <c r="B25" s="137" t="s">
        <v>743</v>
      </c>
      <c r="C25" s="55" t="s">
        <v>736</v>
      </c>
      <c r="D25" s="55" t="s">
        <v>83</v>
      </c>
      <c r="E25" s="56" t="s">
        <v>26</v>
      </c>
      <c r="G25" s="132">
        <v>12</v>
      </c>
      <c r="H25" s="57">
        <f t="shared" si="0"/>
        <v>160471.71</v>
      </c>
      <c r="I25" s="133">
        <v>1925660.52</v>
      </c>
      <c r="J25" s="58" t="s">
        <v>174</v>
      </c>
      <c r="K25" s="58" t="s">
        <v>731</v>
      </c>
    </row>
    <row r="26" spans="1:11" ht="30" x14ac:dyDescent="0.2">
      <c r="A26" s="127">
        <v>6</v>
      </c>
      <c r="B26" s="138" t="s">
        <v>744</v>
      </c>
      <c r="C26" s="55" t="s">
        <v>173</v>
      </c>
      <c r="D26" s="55" t="s">
        <v>83</v>
      </c>
      <c r="E26" s="56" t="s">
        <v>26</v>
      </c>
      <c r="G26" s="160">
        <v>12</v>
      </c>
      <c r="H26" s="57">
        <f t="shared" si="0"/>
        <v>74999.999999999956</v>
      </c>
      <c r="I26" s="57">
        <v>899999.99999999953</v>
      </c>
      <c r="J26" s="58" t="s">
        <v>174</v>
      </c>
      <c r="K26" s="58" t="s">
        <v>731</v>
      </c>
    </row>
    <row r="27" spans="1:11" ht="30" x14ac:dyDescent="0.2">
      <c r="A27" s="127">
        <v>7</v>
      </c>
      <c r="B27" s="137" t="s">
        <v>745</v>
      </c>
      <c r="C27" s="55" t="s">
        <v>736</v>
      </c>
      <c r="D27" s="55" t="s">
        <v>83</v>
      </c>
      <c r="E27" s="56" t="s">
        <v>26</v>
      </c>
      <c r="G27" s="139">
        <v>12</v>
      </c>
      <c r="H27" s="57">
        <f t="shared" si="0"/>
        <v>96726.190476190488</v>
      </c>
      <c r="I27" s="133">
        <v>1160714.2857142859</v>
      </c>
      <c r="J27" s="58" t="s">
        <v>174</v>
      </c>
      <c r="K27" s="58" t="s">
        <v>731</v>
      </c>
    </row>
    <row r="28" spans="1:11" ht="15.75" x14ac:dyDescent="0.2">
      <c r="A28" s="197" t="s">
        <v>754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</row>
    <row r="29" spans="1:11" ht="30" x14ac:dyDescent="0.2">
      <c r="A29" s="127">
        <v>1</v>
      </c>
      <c r="B29" s="137" t="s">
        <v>747</v>
      </c>
      <c r="C29" s="55" t="s">
        <v>736</v>
      </c>
      <c r="D29" s="55" t="s">
        <v>83</v>
      </c>
      <c r="E29" s="56" t="s">
        <v>26</v>
      </c>
      <c r="G29" s="132">
        <v>12</v>
      </c>
      <c r="H29" s="57">
        <f t="shared" si="0"/>
        <v>1116.3942321428572</v>
      </c>
      <c r="I29" s="133">
        <v>13396.730785714286</v>
      </c>
      <c r="J29" s="58" t="s">
        <v>916</v>
      </c>
      <c r="K29" s="58" t="s">
        <v>731</v>
      </c>
    </row>
    <row r="30" spans="1:11" ht="30" x14ac:dyDescent="0.2">
      <c r="A30" s="127">
        <v>2</v>
      </c>
      <c r="B30" s="137" t="s">
        <v>748</v>
      </c>
      <c r="C30" s="55" t="s">
        <v>736</v>
      </c>
      <c r="D30" s="55" t="s">
        <v>83</v>
      </c>
      <c r="E30" s="56" t="s">
        <v>26</v>
      </c>
      <c r="G30" s="132">
        <v>12</v>
      </c>
      <c r="H30" s="57">
        <f t="shared" si="0"/>
        <v>3143.9202</v>
      </c>
      <c r="I30" s="133">
        <v>37727.042399999998</v>
      </c>
      <c r="J30" s="58" t="s">
        <v>755</v>
      </c>
      <c r="K30" s="58" t="s">
        <v>731</v>
      </c>
    </row>
    <row r="31" spans="1:11" ht="30" x14ac:dyDescent="0.2">
      <c r="A31" s="127">
        <v>3</v>
      </c>
      <c r="B31" s="137" t="s">
        <v>749</v>
      </c>
      <c r="C31" s="55" t="s">
        <v>736</v>
      </c>
      <c r="D31" s="55" t="s">
        <v>83</v>
      </c>
      <c r="E31" s="56" t="s">
        <v>26</v>
      </c>
      <c r="G31" s="132">
        <v>12</v>
      </c>
      <c r="H31" s="57">
        <f t="shared" si="0"/>
        <v>4021.6505357142855</v>
      </c>
      <c r="I31" s="133">
        <v>48259.806428571428</v>
      </c>
      <c r="J31" s="58" t="s">
        <v>755</v>
      </c>
      <c r="K31" s="58" t="s">
        <v>731</v>
      </c>
    </row>
    <row r="32" spans="1:11" ht="30" x14ac:dyDescent="0.2">
      <c r="A32" s="127">
        <v>4</v>
      </c>
      <c r="B32" s="137" t="s">
        <v>750</v>
      </c>
      <c r="C32" s="55" t="s">
        <v>736</v>
      </c>
      <c r="D32" s="55" t="s">
        <v>83</v>
      </c>
      <c r="E32" s="56" t="s">
        <v>26</v>
      </c>
      <c r="G32" s="132">
        <v>12</v>
      </c>
      <c r="H32" s="57">
        <f t="shared" si="0"/>
        <v>1989.5134</v>
      </c>
      <c r="I32" s="133">
        <v>23874.160800000001</v>
      </c>
      <c r="J32" s="58" t="s">
        <v>755</v>
      </c>
      <c r="K32" s="58" t="s">
        <v>731</v>
      </c>
    </row>
    <row r="33" spans="1:11" ht="30" x14ac:dyDescent="0.2">
      <c r="A33" s="127">
        <v>5</v>
      </c>
      <c r="B33" s="137" t="s">
        <v>751</v>
      </c>
      <c r="C33" s="55" t="s">
        <v>736</v>
      </c>
      <c r="D33" s="55" t="s">
        <v>83</v>
      </c>
      <c r="E33" s="56" t="s">
        <v>26</v>
      </c>
      <c r="G33" s="132">
        <v>12</v>
      </c>
      <c r="H33" s="57">
        <f t="shared" si="0"/>
        <v>108.64660714285714</v>
      </c>
      <c r="I33" s="133">
        <v>1303.7592857142856</v>
      </c>
      <c r="J33" s="58" t="s">
        <v>755</v>
      </c>
      <c r="K33" s="58" t="s">
        <v>731</v>
      </c>
    </row>
    <row r="34" spans="1:11" ht="30" x14ac:dyDescent="0.2">
      <c r="A34" s="127">
        <v>6</v>
      </c>
      <c r="B34" s="137" t="s">
        <v>752</v>
      </c>
      <c r="C34" s="55" t="s">
        <v>736</v>
      </c>
      <c r="D34" s="55" t="s">
        <v>83</v>
      </c>
      <c r="E34" s="56" t="s">
        <v>26</v>
      </c>
      <c r="G34" s="132">
        <v>12</v>
      </c>
      <c r="H34" s="57">
        <f t="shared" si="0"/>
        <v>5830.2857142857138</v>
      </c>
      <c r="I34" s="133">
        <v>69963.428571428565</v>
      </c>
      <c r="J34" s="58" t="s">
        <v>755</v>
      </c>
      <c r="K34" s="58" t="s">
        <v>731</v>
      </c>
    </row>
    <row r="35" spans="1:11" ht="120" x14ac:dyDescent="0.2">
      <c r="A35" s="127">
        <v>7</v>
      </c>
      <c r="B35" s="137" t="s">
        <v>914</v>
      </c>
      <c r="C35" s="55" t="s">
        <v>736</v>
      </c>
      <c r="D35" s="55" t="s">
        <v>83</v>
      </c>
      <c r="E35" s="56" t="s">
        <v>26</v>
      </c>
      <c r="G35" s="132">
        <v>500</v>
      </c>
      <c r="H35" s="57">
        <f t="shared" si="0"/>
        <v>1000.6211180124225</v>
      </c>
      <c r="I35" s="133">
        <v>500310.55900621123</v>
      </c>
      <c r="J35" s="58" t="s">
        <v>917</v>
      </c>
      <c r="K35" s="58" t="s">
        <v>731</v>
      </c>
    </row>
    <row r="36" spans="1:11" ht="60" x14ac:dyDescent="0.2">
      <c r="A36" s="127">
        <v>8</v>
      </c>
      <c r="B36" s="137" t="s">
        <v>753</v>
      </c>
      <c r="C36" s="55" t="s">
        <v>736</v>
      </c>
      <c r="D36" s="55" t="s">
        <v>83</v>
      </c>
      <c r="E36" s="56" t="s">
        <v>26</v>
      </c>
      <c r="G36" s="132">
        <v>1500</v>
      </c>
      <c r="H36" s="57">
        <f t="shared" si="0"/>
        <v>350.21739130434781</v>
      </c>
      <c r="I36" s="133">
        <v>525326.08695652173</v>
      </c>
      <c r="J36" s="58" t="s">
        <v>916</v>
      </c>
      <c r="K36" s="58" t="s">
        <v>731</v>
      </c>
    </row>
    <row r="37" spans="1:11" ht="15.75" x14ac:dyDescent="0.2">
      <c r="A37" s="197" t="s">
        <v>756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</row>
    <row r="38" spans="1:11" ht="90" x14ac:dyDescent="0.2">
      <c r="A38" s="127">
        <v>1</v>
      </c>
      <c r="B38" s="130" t="s">
        <v>757</v>
      </c>
      <c r="C38" s="55" t="s">
        <v>173</v>
      </c>
      <c r="D38" s="55" t="s">
        <v>83</v>
      </c>
      <c r="E38" s="56" t="s">
        <v>26</v>
      </c>
      <c r="G38" s="132">
        <v>100</v>
      </c>
      <c r="H38" s="57">
        <f t="shared" si="0"/>
        <v>5408.0400000000009</v>
      </c>
      <c r="I38" s="133">
        <v>540804.00000000012</v>
      </c>
      <c r="J38" s="58" t="s">
        <v>759</v>
      </c>
      <c r="K38" s="58" t="s">
        <v>731</v>
      </c>
    </row>
    <row r="39" spans="1:11" ht="60" x14ac:dyDescent="0.2">
      <c r="A39" s="127">
        <v>2</v>
      </c>
      <c r="B39" s="130" t="s">
        <v>758</v>
      </c>
      <c r="C39" s="55" t="s">
        <v>173</v>
      </c>
      <c r="D39" s="55" t="s">
        <v>83</v>
      </c>
      <c r="E39" s="56" t="s">
        <v>26</v>
      </c>
      <c r="G39" s="132">
        <v>50</v>
      </c>
      <c r="H39" s="57">
        <f t="shared" si="0"/>
        <v>1458.05</v>
      </c>
      <c r="I39" s="133">
        <v>72902.5</v>
      </c>
      <c r="J39" s="58" t="s">
        <v>759</v>
      </c>
      <c r="K39" s="58" t="s">
        <v>731</v>
      </c>
    </row>
    <row r="40" spans="1:11" ht="15.75" x14ac:dyDescent="0.2">
      <c r="A40" s="197" t="s">
        <v>760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  <row r="41" spans="1:11" ht="45" x14ac:dyDescent="0.2">
      <c r="A41" s="127">
        <v>1</v>
      </c>
      <c r="B41" s="134" t="s">
        <v>761</v>
      </c>
      <c r="C41" s="55" t="s">
        <v>173</v>
      </c>
      <c r="D41" s="55" t="s">
        <v>83</v>
      </c>
      <c r="E41" s="56" t="s">
        <v>26</v>
      </c>
      <c r="G41" s="140">
        <v>12</v>
      </c>
      <c r="H41" s="57">
        <f t="shared" si="0"/>
        <v>85168.2</v>
      </c>
      <c r="I41" s="141">
        <v>1022018.4</v>
      </c>
      <c r="J41" s="58" t="s">
        <v>325</v>
      </c>
      <c r="K41" s="58" t="s">
        <v>731</v>
      </c>
    </row>
    <row r="42" spans="1:11" ht="15.75" x14ac:dyDescent="0.2">
      <c r="A42" s="197" t="s">
        <v>762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</row>
    <row r="43" spans="1:11" ht="45" x14ac:dyDescent="0.2">
      <c r="A43" s="127">
        <v>1</v>
      </c>
      <c r="B43" s="134" t="s">
        <v>763</v>
      </c>
      <c r="C43" s="55" t="s">
        <v>173</v>
      </c>
      <c r="D43" s="55" t="s">
        <v>83</v>
      </c>
      <c r="E43" s="56" t="s">
        <v>26</v>
      </c>
      <c r="G43" s="142">
        <v>1</v>
      </c>
      <c r="H43" s="57">
        <f t="shared" si="0"/>
        <v>5369.9999999999991</v>
      </c>
      <c r="I43" s="133">
        <v>5369.9999999999991</v>
      </c>
      <c r="J43" s="58" t="s">
        <v>84</v>
      </c>
      <c r="K43" s="58" t="s">
        <v>731</v>
      </c>
    </row>
    <row r="44" spans="1:11" ht="30" x14ac:dyDescent="0.2">
      <c r="A44" s="127">
        <v>2</v>
      </c>
      <c r="B44" s="134" t="s">
        <v>764</v>
      </c>
      <c r="C44" s="55" t="s">
        <v>173</v>
      </c>
      <c r="D44" s="55" t="s">
        <v>83</v>
      </c>
      <c r="E44" s="56" t="s">
        <v>26</v>
      </c>
      <c r="G44" s="142">
        <v>1</v>
      </c>
      <c r="H44" s="57">
        <f t="shared" si="0"/>
        <v>6443.9999999999991</v>
      </c>
      <c r="I44" s="133">
        <v>6443.9999999999991</v>
      </c>
      <c r="J44" s="58" t="s">
        <v>84</v>
      </c>
      <c r="K44" s="58" t="s">
        <v>731</v>
      </c>
    </row>
    <row r="45" spans="1:11" ht="30" x14ac:dyDescent="0.2">
      <c r="A45" s="127">
        <v>3</v>
      </c>
      <c r="B45" s="134" t="s">
        <v>765</v>
      </c>
      <c r="C45" s="55" t="s">
        <v>173</v>
      </c>
      <c r="D45" s="55" t="s">
        <v>83</v>
      </c>
      <c r="E45" s="56" t="s">
        <v>26</v>
      </c>
      <c r="G45" s="142">
        <v>4</v>
      </c>
      <c r="H45" s="57">
        <f t="shared" si="0"/>
        <v>5369.9999999999991</v>
      </c>
      <c r="I45" s="136">
        <v>21479.999999999996</v>
      </c>
      <c r="J45" s="58" t="s">
        <v>84</v>
      </c>
      <c r="K45" s="58" t="s">
        <v>731</v>
      </c>
    </row>
    <row r="46" spans="1:11" ht="30" x14ac:dyDescent="0.2">
      <c r="A46" s="127">
        <v>4</v>
      </c>
      <c r="B46" s="134" t="s">
        <v>766</v>
      </c>
      <c r="C46" s="55" t="s">
        <v>173</v>
      </c>
      <c r="D46" s="55" t="s">
        <v>83</v>
      </c>
      <c r="E46" s="56" t="s">
        <v>26</v>
      </c>
      <c r="G46" s="142">
        <v>4</v>
      </c>
      <c r="H46" s="57">
        <f t="shared" si="0"/>
        <v>14383.928571428571</v>
      </c>
      <c r="I46" s="133">
        <v>57535.714285714283</v>
      </c>
      <c r="J46" s="58" t="s">
        <v>84</v>
      </c>
      <c r="K46" s="58" t="s">
        <v>731</v>
      </c>
    </row>
    <row r="47" spans="1:11" ht="30" x14ac:dyDescent="0.2">
      <c r="A47" s="127">
        <v>5</v>
      </c>
      <c r="B47" s="134" t="s">
        <v>767</v>
      </c>
      <c r="C47" s="55" t="s">
        <v>173</v>
      </c>
      <c r="D47" s="55" t="s">
        <v>83</v>
      </c>
      <c r="E47" s="56" t="s">
        <v>26</v>
      </c>
      <c r="G47" s="143">
        <v>11</v>
      </c>
      <c r="H47" s="57">
        <f t="shared" si="0"/>
        <v>5369.9999999999991</v>
      </c>
      <c r="I47" s="133">
        <v>59069.999999999993</v>
      </c>
      <c r="J47" s="58" t="s">
        <v>84</v>
      </c>
      <c r="K47" s="58" t="s">
        <v>731</v>
      </c>
    </row>
    <row r="48" spans="1:11" ht="30" x14ac:dyDescent="0.2">
      <c r="A48" s="127">
        <v>6</v>
      </c>
      <c r="B48" s="134" t="s">
        <v>768</v>
      </c>
      <c r="C48" s="55" t="s">
        <v>173</v>
      </c>
      <c r="D48" s="55" t="s">
        <v>83</v>
      </c>
      <c r="E48" s="56" t="s">
        <v>26</v>
      </c>
      <c r="G48" s="143">
        <v>276</v>
      </c>
      <c r="H48" s="57">
        <f t="shared" si="0"/>
        <v>4295.9999999999991</v>
      </c>
      <c r="I48" s="133">
        <v>1185695.9999999998</v>
      </c>
      <c r="J48" s="58" t="s">
        <v>84</v>
      </c>
      <c r="K48" s="58" t="s">
        <v>731</v>
      </c>
    </row>
    <row r="49" spans="1:11" ht="45" x14ac:dyDescent="0.2">
      <c r="A49" s="127">
        <v>7</v>
      </c>
      <c r="B49" s="134" t="s">
        <v>769</v>
      </c>
      <c r="C49" s="55" t="s">
        <v>173</v>
      </c>
      <c r="D49" s="55" t="s">
        <v>83</v>
      </c>
      <c r="E49" s="56" t="s">
        <v>26</v>
      </c>
      <c r="G49" s="143">
        <v>16</v>
      </c>
      <c r="H49" s="57">
        <f t="shared" si="0"/>
        <v>4833</v>
      </c>
      <c r="I49" s="133">
        <v>77328</v>
      </c>
      <c r="J49" s="58" t="s">
        <v>84</v>
      </c>
      <c r="K49" s="58" t="s">
        <v>731</v>
      </c>
    </row>
    <row r="50" spans="1:11" ht="45" x14ac:dyDescent="0.2">
      <c r="A50" s="127">
        <v>8</v>
      </c>
      <c r="B50" s="134" t="s">
        <v>770</v>
      </c>
      <c r="C50" s="55" t="s">
        <v>173</v>
      </c>
      <c r="D50" s="55" t="s">
        <v>83</v>
      </c>
      <c r="E50" s="56" t="s">
        <v>26</v>
      </c>
      <c r="G50" s="143">
        <v>138</v>
      </c>
      <c r="H50" s="57">
        <f t="shared" si="0"/>
        <v>4295.9999999999991</v>
      </c>
      <c r="I50" s="133">
        <v>592847.99999999988</v>
      </c>
      <c r="J50" s="58" t="s">
        <v>84</v>
      </c>
      <c r="K50" s="58" t="s">
        <v>731</v>
      </c>
    </row>
    <row r="51" spans="1:11" ht="60" x14ac:dyDescent="0.2">
      <c r="A51" s="127">
        <v>9</v>
      </c>
      <c r="B51" s="134" t="s">
        <v>771</v>
      </c>
      <c r="C51" s="55" t="s">
        <v>173</v>
      </c>
      <c r="D51" s="55" t="s">
        <v>83</v>
      </c>
      <c r="E51" s="56" t="s">
        <v>26</v>
      </c>
      <c r="G51" s="143">
        <v>5</v>
      </c>
      <c r="H51" s="57">
        <f t="shared" si="0"/>
        <v>4295.9999999999991</v>
      </c>
      <c r="I51" s="133">
        <v>21479.999999999996</v>
      </c>
      <c r="J51" s="58" t="s">
        <v>84</v>
      </c>
      <c r="K51" s="58" t="s">
        <v>731</v>
      </c>
    </row>
    <row r="52" spans="1:11" ht="60" x14ac:dyDescent="0.2">
      <c r="A52" s="127">
        <v>10</v>
      </c>
      <c r="B52" s="134" t="s">
        <v>772</v>
      </c>
      <c r="C52" s="55" t="s">
        <v>173</v>
      </c>
      <c r="D52" s="55" t="s">
        <v>83</v>
      </c>
      <c r="E52" s="56" t="s">
        <v>26</v>
      </c>
      <c r="G52" s="142">
        <v>9</v>
      </c>
      <c r="H52" s="57">
        <f t="shared" si="0"/>
        <v>4415.333333333333</v>
      </c>
      <c r="I52" s="133">
        <v>39738</v>
      </c>
      <c r="J52" s="58" t="s">
        <v>84</v>
      </c>
      <c r="K52" s="58" t="s">
        <v>731</v>
      </c>
    </row>
    <row r="53" spans="1:11" ht="75" x14ac:dyDescent="0.2">
      <c r="A53" s="127">
        <v>11</v>
      </c>
      <c r="B53" s="134" t="s">
        <v>773</v>
      </c>
      <c r="C53" s="55" t="s">
        <v>173</v>
      </c>
      <c r="D53" s="55" t="s">
        <v>83</v>
      </c>
      <c r="E53" s="56" t="s">
        <v>26</v>
      </c>
      <c r="G53" s="142">
        <v>8</v>
      </c>
      <c r="H53" s="57">
        <f t="shared" si="0"/>
        <v>4296</v>
      </c>
      <c r="I53" s="133">
        <v>34368</v>
      </c>
      <c r="J53" s="58" t="s">
        <v>84</v>
      </c>
      <c r="K53" s="58" t="s">
        <v>731</v>
      </c>
    </row>
    <row r="54" spans="1:11" ht="45" x14ac:dyDescent="0.2">
      <c r="A54" s="127">
        <v>12</v>
      </c>
      <c r="B54" s="134" t="s">
        <v>774</v>
      </c>
      <c r="C54" s="55" t="s">
        <v>173</v>
      </c>
      <c r="D54" s="55" t="s">
        <v>83</v>
      </c>
      <c r="E54" s="56" t="s">
        <v>26</v>
      </c>
      <c r="G54" s="142">
        <v>107</v>
      </c>
      <c r="H54" s="57">
        <f t="shared" si="0"/>
        <v>14383.928571428571</v>
      </c>
      <c r="I54" s="133">
        <v>1539080.357142857</v>
      </c>
      <c r="J54" s="58" t="s">
        <v>84</v>
      </c>
      <c r="K54" s="58" t="s">
        <v>731</v>
      </c>
    </row>
    <row r="55" spans="1:11" ht="30" x14ac:dyDescent="0.2">
      <c r="A55" s="127">
        <v>13</v>
      </c>
      <c r="B55" s="134" t="s">
        <v>775</v>
      </c>
      <c r="C55" s="55" t="s">
        <v>173</v>
      </c>
      <c r="D55" s="55" t="s">
        <v>83</v>
      </c>
      <c r="E55" s="56" t="s">
        <v>26</v>
      </c>
      <c r="G55" s="142">
        <v>1</v>
      </c>
      <c r="H55" s="57">
        <f t="shared" si="0"/>
        <v>14383.928571428571</v>
      </c>
      <c r="I55" s="133">
        <v>14383.928571428571</v>
      </c>
      <c r="J55" s="58" t="s">
        <v>84</v>
      </c>
      <c r="K55" s="58" t="s">
        <v>731</v>
      </c>
    </row>
    <row r="56" spans="1:11" ht="30" x14ac:dyDescent="0.2">
      <c r="A56" s="127">
        <v>14</v>
      </c>
      <c r="B56" s="134" t="s">
        <v>776</v>
      </c>
      <c r="C56" s="55" t="s">
        <v>173</v>
      </c>
      <c r="D56" s="55" t="s">
        <v>83</v>
      </c>
      <c r="E56" s="56" t="s">
        <v>26</v>
      </c>
      <c r="G56" s="142">
        <v>217</v>
      </c>
      <c r="H56" s="57">
        <f t="shared" si="0"/>
        <v>4399.9354838709678</v>
      </c>
      <c r="I56" s="142">
        <v>954786</v>
      </c>
      <c r="J56" s="58" t="s">
        <v>84</v>
      </c>
      <c r="K56" s="58" t="s">
        <v>731</v>
      </c>
    </row>
    <row r="57" spans="1:11" ht="30" x14ac:dyDescent="0.2">
      <c r="A57" s="127">
        <v>15</v>
      </c>
      <c r="B57" s="134" t="s">
        <v>777</v>
      </c>
      <c r="C57" s="55" t="s">
        <v>173</v>
      </c>
      <c r="D57" s="55" t="s">
        <v>83</v>
      </c>
      <c r="E57" s="56" t="s">
        <v>26</v>
      </c>
      <c r="G57" s="142">
        <v>10</v>
      </c>
      <c r="H57" s="57">
        <f t="shared" si="0"/>
        <v>8150.8928571428569</v>
      </c>
      <c r="I57" s="142">
        <v>81508.928571428565</v>
      </c>
      <c r="J57" s="58" t="s">
        <v>84</v>
      </c>
      <c r="K57" s="58" t="s">
        <v>731</v>
      </c>
    </row>
    <row r="58" spans="1:11" ht="15.75" x14ac:dyDescent="0.2">
      <c r="A58" s="197" t="s">
        <v>778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</row>
    <row r="59" spans="1:11" ht="30" x14ac:dyDescent="0.2">
      <c r="A59" s="127">
        <v>1</v>
      </c>
      <c r="B59" s="144" t="s">
        <v>779</v>
      </c>
      <c r="C59" s="55" t="s">
        <v>173</v>
      </c>
      <c r="D59" s="55" t="s">
        <v>83</v>
      </c>
      <c r="E59" s="56" t="s">
        <v>26</v>
      </c>
      <c r="G59" s="142">
        <v>4317.54</v>
      </c>
      <c r="H59" s="57">
        <f t="shared" si="0"/>
        <v>120.00000000000001</v>
      </c>
      <c r="I59" s="142">
        <v>518104.80000000005</v>
      </c>
      <c r="J59" s="58" t="s">
        <v>789</v>
      </c>
      <c r="K59" s="58" t="s">
        <v>731</v>
      </c>
    </row>
    <row r="60" spans="1:11" ht="45" x14ac:dyDescent="0.2">
      <c r="A60" s="127">
        <v>2</v>
      </c>
      <c r="B60" s="144" t="s">
        <v>780</v>
      </c>
      <c r="C60" s="55" t="s">
        <v>173</v>
      </c>
      <c r="D60" s="55" t="s">
        <v>83</v>
      </c>
      <c r="E60" s="56" t="s">
        <v>26</v>
      </c>
      <c r="G60" s="142">
        <v>3858.4</v>
      </c>
      <c r="H60" s="57">
        <f t="shared" si="0"/>
        <v>40</v>
      </c>
      <c r="I60" s="142">
        <v>154336</v>
      </c>
      <c r="J60" s="58" t="s">
        <v>789</v>
      </c>
      <c r="K60" s="58" t="s">
        <v>731</v>
      </c>
    </row>
    <row r="61" spans="1:11" ht="60" x14ac:dyDescent="0.2">
      <c r="A61" s="127">
        <v>3</v>
      </c>
      <c r="B61" s="144" t="s">
        <v>781</v>
      </c>
      <c r="C61" s="55" t="s">
        <v>173</v>
      </c>
      <c r="D61" s="55" t="s">
        <v>83</v>
      </c>
      <c r="E61" s="56" t="s">
        <v>26</v>
      </c>
      <c r="G61" s="142">
        <v>4317.54</v>
      </c>
      <c r="H61" s="57">
        <f t="shared" si="0"/>
        <v>120.00000000000001</v>
      </c>
      <c r="I61" s="142">
        <v>518104.80000000005</v>
      </c>
      <c r="J61" s="58" t="s">
        <v>789</v>
      </c>
      <c r="K61" s="58" t="s">
        <v>731</v>
      </c>
    </row>
    <row r="62" spans="1:11" ht="30" x14ac:dyDescent="0.2">
      <c r="A62" s="127">
        <v>4</v>
      </c>
      <c r="B62" s="144" t="s">
        <v>782</v>
      </c>
      <c r="C62" s="55" t="s">
        <v>173</v>
      </c>
      <c r="D62" s="55" t="s">
        <v>83</v>
      </c>
      <c r="E62" s="56" t="s">
        <v>26</v>
      </c>
      <c r="G62" s="142">
        <v>122.49</v>
      </c>
      <c r="H62" s="57">
        <f t="shared" si="0"/>
        <v>125</v>
      </c>
      <c r="I62" s="142">
        <v>15311.25</v>
      </c>
      <c r="J62" s="58" t="s">
        <v>789</v>
      </c>
      <c r="K62" s="58" t="s">
        <v>731</v>
      </c>
    </row>
    <row r="63" spans="1:11" ht="30" x14ac:dyDescent="0.2">
      <c r="A63" s="127">
        <v>5</v>
      </c>
      <c r="B63" s="144" t="s">
        <v>783</v>
      </c>
      <c r="C63" s="55" t="s">
        <v>173</v>
      </c>
      <c r="D63" s="55" t="s">
        <v>83</v>
      </c>
      <c r="E63" s="56" t="s">
        <v>26</v>
      </c>
      <c r="G63" s="142">
        <v>60</v>
      </c>
      <c r="H63" s="57">
        <f t="shared" si="0"/>
        <v>7500</v>
      </c>
      <c r="I63" s="142">
        <v>450000</v>
      </c>
      <c r="J63" s="58" t="s">
        <v>789</v>
      </c>
      <c r="K63" s="58" t="s">
        <v>731</v>
      </c>
    </row>
    <row r="64" spans="1:11" ht="30" x14ac:dyDescent="0.2">
      <c r="A64" s="127">
        <v>6</v>
      </c>
      <c r="B64" s="144" t="s">
        <v>784</v>
      </c>
      <c r="C64" s="55" t="s">
        <v>173</v>
      </c>
      <c r="D64" s="55" t="s">
        <v>83</v>
      </c>
      <c r="E64" s="56" t="s">
        <v>26</v>
      </c>
      <c r="G64" s="142">
        <v>122.49</v>
      </c>
      <c r="H64" s="57">
        <f t="shared" si="0"/>
        <v>179.99999999999997</v>
      </c>
      <c r="I64" s="142">
        <v>22048.199999999997</v>
      </c>
      <c r="J64" s="58" t="s">
        <v>789</v>
      </c>
      <c r="K64" s="58" t="s">
        <v>731</v>
      </c>
    </row>
    <row r="65" spans="1:11" ht="30" x14ac:dyDescent="0.2">
      <c r="A65" s="127">
        <v>7</v>
      </c>
      <c r="B65" s="144" t="s">
        <v>785</v>
      </c>
      <c r="C65" s="55" t="s">
        <v>173</v>
      </c>
      <c r="D65" s="55" t="s">
        <v>83</v>
      </c>
      <c r="E65" s="56" t="s">
        <v>26</v>
      </c>
      <c r="G65" s="142">
        <v>30</v>
      </c>
      <c r="H65" s="57">
        <f t="shared" si="0"/>
        <v>2400</v>
      </c>
      <c r="I65" s="142">
        <v>72000</v>
      </c>
      <c r="J65" s="58" t="s">
        <v>789</v>
      </c>
      <c r="K65" s="58" t="s">
        <v>731</v>
      </c>
    </row>
    <row r="66" spans="1:11" ht="30" x14ac:dyDescent="0.2">
      <c r="A66" s="127">
        <v>8</v>
      </c>
      <c r="B66" s="144" t="s">
        <v>786</v>
      </c>
      <c r="C66" s="55" t="s">
        <v>173</v>
      </c>
      <c r="D66" s="55" t="s">
        <v>83</v>
      </c>
      <c r="E66" s="56" t="s">
        <v>26</v>
      </c>
      <c r="G66" s="142">
        <v>22</v>
      </c>
      <c r="H66" s="57">
        <f t="shared" si="0"/>
        <v>12000</v>
      </c>
      <c r="I66" s="142">
        <v>264000</v>
      </c>
      <c r="J66" s="58" t="s">
        <v>789</v>
      </c>
      <c r="K66" s="58" t="s">
        <v>731</v>
      </c>
    </row>
    <row r="67" spans="1:11" ht="30" x14ac:dyDescent="0.2">
      <c r="A67" s="127">
        <v>9</v>
      </c>
      <c r="B67" s="144" t="s">
        <v>787</v>
      </c>
      <c r="C67" s="55" t="s">
        <v>173</v>
      </c>
      <c r="D67" s="55" t="s">
        <v>83</v>
      </c>
      <c r="E67" s="56" t="s">
        <v>26</v>
      </c>
      <c r="G67" s="142">
        <v>28.35</v>
      </c>
      <c r="H67" s="57">
        <f t="shared" si="0"/>
        <v>800</v>
      </c>
      <c r="I67" s="142">
        <v>22680</v>
      </c>
      <c r="J67" s="58" t="s">
        <v>789</v>
      </c>
      <c r="K67" s="58" t="s">
        <v>731</v>
      </c>
    </row>
    <row r="68" spans="1:11" ht="30" x14ac:dyDescent="0.2">
      <c r="A68" s="127">
        <v>10</v>
      </c>
      <c r="B68" s="144" t="s">
        <v>788</v>
      </c>
      <c r="C68" s="55" t="s">
        <v>173</v>
      </c>
      <c r="D68" s="55" t="s">
        <v>83</v>
      </c>
      <c r="E68" s="56" t="s">
        <v>26</v>
      </c>
      <c r="G68" s="142">
        <v>30</v>
      </c>
      <c r="H68" s="57">
        <f t="shared" si="0"/>
        <v>10000</v>
      </c>
      <c r="I68" s="142">
        <v>300000</v>
      </c>
      <c r="J68" s="58" t="s">
        <v>789</v>
      </c>
      <c r="K68" s="58" t="s">
        <v>731</v>
      </c>
    </row>
    <row r="69" spans="1:11" ht="15.75" x14ac:dyDescent="0.2">
      <c r="A69" s="197" t="s">
        <v>790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</row>
    <row r="70" spans="1:11" ht="30" x14ac:dyDescent="0.2">
      <c r="A70" s="127">
        <v>1</v>
      </c>
      <c r="B70" s="144" t="s">
        <v>791</v>
      </c>
      <c r="C70" s="55" t="s">
        <v>173</v>
      </c>
      <c r="D70" s="55" t="s">
        <v>83</v>
      </c>
      <c r="E70" s="56" t="s">
        <v>26</v>
      </c>
      <c r="G70" s="142">
        <v>12</v>
      </c>
      <c r="H70" s="57">
        <f t="shared" si="0"/>
        <v>182678.19940476189</v>
      </c>
      <c r="I70" s="142">
        <v>2192138.3928571427</v>
      </c>
      <c r="J70" s="58" t="s">
        <v>84</v>
      </c>
      <c r="K70" s="58" t="s">
        <v>731</v>
      </c>
    </row>
    <row r="71" spans="1:11" ht="45" x14ac:dyDescent="0.2">
      <c r="A71" s="127">
        <v>2</v>
      </c>
      <c r="B71" s="144" t="s">
        <v>792</v>
      </c>
      <c r="C71" s="55" t="s">
        <v>173</v>
      </c>
      <c r="D71" s="55" t="s">
        <v>83</v>
      </c>
      <c r="E71" s="56" t="s">
        <v>26</v>
      </c>
      <c r="G71" s="142">
        <v>365</v>
      </c>
      <c r="H71" s="57">
        <f t="shared" ref="H71:H135" si="1">I71/G71</f>
        <v>2366.0219999999999</v>
      </c>
      <c r="I71" s="142">
        <v>863598.03</v>
      </c>
      <c r="J71" s="58" t="s">
        <v>755</v>
      </c>
      <c r="K71" s="58" t="s">
        <v>731</v>
      </c>
    </row>
    <row r="72" spans="1:11" ht="60" x14ac:dyDescent="0.2">
      <c r="A72" s="127">
        <v>3</v>
      </c>
      <c r="B72" s="144" t="s">
        <v>793</v>
      </c>
      <c r="C72" s="55" t="s">
        <v>173</v>
      </c>
      <c r="D72" s="55" t="s">
        <v>83</v>
      </c>
      <c r="E72" s="56" t="s">
        <v>26</v>
      </c>
      <c r="G72" s="142">
        <v>180</v>
      </c>
      <c r="H72" s="57">
        <f t="shared" si="1"/>
        <v>1467.0840000000001</v>
      </c>
      <c r="I72" s="142">
        <v>264075.12</v>
      </c>
      <c r="J72" s="58" t="s">
        <v>755</v>
      </c>
      <c r="K72" s="58" t="s">
        <v>731</v>
      </c>
    </row>
    <row r="73" spans="1:11" ht="45" x14ac:dyDescent="0.2">
      <c r="A73" s="127">
        <v>4</v>
      </c>
      <c r="B73" s="144" t="s">
        <v>794</v>
      </c>
      <c r="C73" s="55" t="s">
        <v>173</v>
      </c>
      <c r="D73" s="55" t="s">
        <v>83</v>
      </c>
      <c r="E73" s="56" t="s">
        <v>26</v>
      </c>
      <c r="G73" s="145">
        <v>1</v>
      </c>
      <c r="H73" s="57">
        <f t="shared" si="1"/>
        <v>430000</v>
      </c>
      <c r="I73" s="142">
        <v>430000</v>
      </c>
      <c r="J73" s="58" t="s">
        <v>798</v>
      </c>
      <c r="K73" s="58" t="s">
        <v>731</v>
      </c>
    </row>
    <row r="74" spans="1:11" ht="45" x14ac:dyDescent="0.2">
      <c r="A74" s="127">
        <v>5</v>
      </c>
      <c r="B74" s="144" t="s">
        <v>795</v>
      </c>
      <c r="C74" s="55" t="s">
        <v>173</v>
      </c>
      <c r="D74" s="55" t="s">
        <v>83</v>
      </c>
      <c r="E74" s="56" t="s">
        <v>26</v>
      </c>
      <c r="G74" s="145">
        <v>4</v>
      </c>
      <c r="H74" s="57">
        <f t="shared" si="1"/>
        <v>563850</v>
      </c>
      <c r="I74" s="142">
        <v>2255400</v>
      </c>
      <c r="J74" s="58" t="s">
        <v>755</v>
      </c>
      <c r="K74" s="58" t="s">
        <v>731</v>
      </c>
    </row>
    <row r="75" spans="1:11" ht="75" x14ac:dyDescent="0.2">
      <c r="A75" s="127">
        <v>6</v>
      </c>
      <c r="B75" s="144" t="s">
        <v>796</v>
      </c>
      <c r="C75" s="55" t="s">
        <v>173</v>
      </c>
      <c r="D75" s="55" t="s">
        <v>83</v>
      </c>
      <c r="E75" s="56" t="s">
        <v>26</v>
      </c>
      <c r="G75" s="142">
        <v>17</v>
      </c>
      <c r="H75" s="57">
        <f t="shared" si="1"/>
        <v>12755.339520000001</v>
      </c>
      <c r="I75" s="142">
        <v>216840.77184000003</v>
      </c>
      <c r="J75" s="58" t="s">
        <v>759</v>
      </c>
      <c r="K75" s="58" t="s">
        <v>731</v>
      </c>
    </row>
    <row r="76" spans="1:11" ht="30" x14ac:dyDescent="0.2">
      <c r="A76" s="127">
        <v>7</v>
      </c>
      <c r="B76" s="144" t="s">
        <v>797</v>
      </c>
      <c r="C76" s="55" t="s">
        <v>173</v>
      </c>
      <c r="D76" s="55" t="s">
        <v>83</v>
      </c>
      <c r="E76" s="56" t="s">
        <v>26</v>
      </c>
      <c r="G76" s="142">
        <v>2</v>
      </c>
      <c r="H76" s="57">
        <f t="shared" si="1"/>
        <v>982710.00000000012</v>
      </c>
      <c r="I76" s="142">
        <v>1965420.0000000002</v>
      </c>
      <c r="J76" s="58" t="s">
        <v>759</v>
      </c>
      <c r="K76" s="58" t="s">
        <v>731</v>
      </c>
    </row>
    <row r="77" spans="1:11" ht="15.75" x14ac:dyDescent="0.2">
      <c r="A77" s="197" t="s">
        <v>799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</row>
    <row r="78" spans="1:11" ht="30" x14ac:dyDescent="0.2">
      <c r="A78" s="127">
        <v>1</v>
      </c>
      <c r="B78" s="144" t="s">
        <v>800</v>
      </c>
      <c r="C78" s="55" t="s">
        <v>173</v>
      </c>
      <c r="D78" s="55" t="s">
        <v>83</v>
      </c>
      <c r="E78" s="56" t="s">
        <v>26</v>
      </c>
      <c r="G78" s="142">
        <v>1</v>
      </c>
      <c r="H78" s="57">
        <f t="shared" si="1"/>
        <v>493810.16399999987</v>
      </c>
      <c r="I78" s="142">
        <v>493810.16399999987</v>
      </c>
      <c r="J78" s="58" t="s">
        <v>849</v>
      </c>
      <c r="K78" s="58" t="s">
        <v>731</v>
      </c>
    </row>
    <row r="79" spans="1:11" ht="30" x14ac:dyDescent="0.2">
      <c r="A79" s="127">
        <v>2</v>
      </c>
      <c r="B79" s="144" t="s">
        <v>801</v>
      </c>
      <c r="C79" s="55" t="s">
        <v>173</v>
      </c>
      <c r="D79" s="55" t="s">
        <v>83</v>
      </c>
      <c r="E79" s="56" t="s">
        <v>26</v>
      </c>
      <c r="G79" s="142">
        <v>102</v>
      </c>
      <c r="H79" s="57">
        <f t="shared" si="1"/>
        <v>4623.464705882353</v>
      </c>
      <c r="I79" s="142">
        <v>471593.4</v>
      </c>
      <c r="J79" s="58" t="s">
        <v>849</v>
      </c>
      <c r="K79" s="58" t="s">
        <v>731</v>
      </c>
    </row>
    <row r="80" spans="1:11" ht="45" x14ac:dyDescent="0.2">
      <c r="A80" s="127">
        <v>3</v>
      </c>
      <c r="B80" s="144" t="s">
        <v>802</v>
      </c>
      <c r="C80" s="55" t="s">
        <v>173</v>
      </c>
      <c r="D80" s="55" t="s">
        <v>83</v>
      </c>
      <c r="E80" s="56" t="s">
        <v>26</v>
      </c>
      <c r="G80" s="142">
        <v>11</v>
      </c>
      <c r="H80" s="57">
        <f t="shared" si="1"/>
        <v>63289.28571428571</v>
      </c>
      <c r="I80" s="142">
        <v>696182.14285714284</v>
      </c>
      <c r="J80" s="58" t="s">
        <v>849</v>
      </c>
      <c r="K80" s="58" t="s">
        <v>731</v>
      </c>
    </row>
    <row r="81" spans="1:11" ht="60" x14ac:dyDescent="0.2">
      <c r="A81" s="127">
        <v>4</v>
      </c>
      <c r="B81" s="144" t="s">
        <v>803</v>
      </c>
      <c r="C81" s="55" t="s">
        <v>173</v>
      </c>
      <c r="D81" s="55" t="s">
        <v>83</v>
      </c>
      <c r="E81" s="56" t="s">
        <v>26</v>
      </c>
      <c r="G81" s="142">
        <v>4</v>
      </c>
      <c r="H81" s="57">
        <f t="shared" si="1"/>
        <v>274397.41071428568</v>
      </c>
      <c r="I81" s="142">
        <v>1097589.6428571427</v>
      </c>
      <c r="J81" s="58" t="s">
        <v>849</v>
      </c>
      <c r="K81" s="58" t="s">
        <v>731</v>
      </c>
    </row>
    <row r="82" spans="1:11" ht="30" x14ac:dyDescent="0.2">
      <c r="A82" s="127">
        <v>5</v>
      </c>
      <c r="B82" s="137" t="s">
        <v>804</v>
      </c>
      <c r="C82" s="55" t="s">
        <v>173</v>
      </c>
      <c r="D82" s="55" t="s">
        <v>83</v>
      </c>
      <c r="E82" s="56" t="s">
        <v>26</v>
      </c>
      <c r="G82" s="142">
        <v>36</v>
      </c>
      <c r="H82" s="57">
        <f t="shared" si="1"/>
        <v>2497.0500000000002</v>
      </c>
      <c r="I82" s="142">
        <v>89893.8</v>
      </c>
      <c r="J82" s="58" t="s">
        <v>849</v>
      </c>
      <c r="K82" s="58" t="s">
        <v>731</v>
      </c>
    </row>
    <row r="83" spans="1:11" ht="30" x14ac:dyDescent="0.2">
      <c r="A83" s="127">
        <v>6</v>
      </c>
      <c r="B83" s="137" t="s">
        <v>805</v>
      </c>
      <c r="C83" s="55" t="s">
        <v>173</v>
      </c>
      <c r="D83" s="55" t="s">
        <v>83</v>
      </c>
      <c r="E83" s="56" t="s">
        <v>26</v>
      </c>
      <c r="G83" s="142">
        <v>16</v>
      </c>
      <c r="H83" s="57">
        <f t="shared" si="1"/>
        <v>2497.0500000000002</v>
      </c>
      <c r="I83" s="142">
        <v>39952.800000000003</v>
      </c>
      <c r="J83" s="58" t="s">
        <v>849</v>
      </c>
      <c r="K83" s="58" t="s">
        <v>731</v>
      </c>
    </row>
    <row r="84" spans="1:11" ht="30" x14ac:dyDescent="0.2">
      <c r="A84" s="127">
        <v>7</v>
      </c>
      <c r="B84" s="137" t="s">
        <v>806</v>
      </c>
      <c r="C84" s="55" t="s">
        <v>173</v>
      </c>
      <c r="D84" s="55" t="s">
        <v>83</v>
      </c>
      <c r="E84" s="56" t="s">
        <v>26</v>
      </c>
      <c r="G84" s="142">
        <v>16</v>
      </c>
      <c r="H84" s="57">
        <f t="shared" si="1"/>
        <v>2497.0500000000002</v>
      </c>
      <c r="I84" s="142">
        <v>39952.800000000003</v>
      </c>
      <c r="J84" s="58" t="s">
        <v>849</v>
      </c>
      <c r="K84" s="58" t="s">
        <v>731</v>
      </c>
    </row>
    <row r="85" spans="1:11" ht="30" x14ac:dyDescent="0.2">
      <c r="A85" s="127">
        <v>8</v>
      </c>
      <c r="B85" s="137" t="s">
        <v>807</v>
      </c>
      <c r="C85" s="55" t="s">
        <v>173</v>
      </c>
      <c r="D85" s="55" t="s">
        <v>83</v>
      </c>
      <c r="E85" s="56" t="s">
        <v>26</v>
      </c>
      <c r="G85" s="142">
        <v>29</v>
      </c>
      <c r="H85" s="57">
        <f t="shared" si="1"/>
        <v>2497.0500000000002</v>
      </c>
      <c r="I85" s="142">
        <v>72414.450000000012</v>
      </c>
      <c r="J85" s="58" t="s">
        <v>849</v>
      </c>
      <c r="K85" s="58" t="s">
        <v>731</v>
      </c>
    </row>
    <row r="86" spans="1:11" ht="30" x14ac:dyDescent="0.2">
      <c r="A86" s="127">
        <v>9</v>
      </c>
      <c r="B86" s="137" t="s">
        <v>808</v>
      </c>
      <c r="C86" s="55" t="s">
        <v>173</v>
      </c>
      <c r="D86" s="55" t="s">
        <v>83</v>
      </c>
      <c r="E86" s="56" t="s">
        <v>26</v>
      </c>
      <c r="G86" s="142">
        <v>4</v>
      </c>
      <c r="H86" s="57">
        <f t="shared" si="1"/>
        <v>2497.0500000000002</v>
      </c>
      <c r="I86" s="142">
        <v>9988.2000000000007</v>
      </c>
      <c r="J86" s="58" t="s">
        <v>849</v>
      </c>
      <c r="K86" s="58" t="s">
        <v>731</v>
      </c>
    </row>
    <row r="87" spans="1:11" ht="30" x14ac:dyDescent="0.2">
      <c r="A87" s="127">
        <v>10</v>
      </c>
      <c r="B87" s="137" t="s">
        <v>809</v>
      </c>
      <c r="C87" s="55" t="s">
        <v>173</v>
      </c>
      <c r="D87" s="55" t="s">
        <v>83</v>
      </c>
      <c r="E87" s="56" t="s">
        <v>26</v>
      </c>
      <c r="G87" s="142">
        <v>2</v>
      </c>
      <c r="H87" s="57">
        <f t="shared" si="1"/>
        <v>2497.0500000000002</v>
      </c>
      <c r="I87" s="142">
        <v>4994.1000000000004</v>
      </c>
      <c r="J87" s="58" t="s">
        <v>849</v>
      </c>
      <c r="K87" s="58" t="s">
        <v>731</v>
      </c>
    </row>
    <row r="88" spans="1:11" ht="30" x14ac:dyDescent="0.2">
      <c r="A88" s="127">
        <v>11</v>
      </c>
      <c r="B88" s="137" t="s">
        <v>810</v>
      </c>
      <c r="C88" s="55" t="s">
        <v>173</v>
      </c>
      <c r="D88" s="55" t="s">
        <v>83</v>
      </c>
      <c r="E88" s="56" t="s">
        <v>26</v>
      </c>
      <c r="G88" s="142">
        <v>10</v>
      </c>
      <c r="H88" s="57">
        <f t="shared" si="1"/>
        <v>2497.0500000000002</v>
      </c>
      <c r="I88" s="142">
        <v>24970.5</v>
      </c>
      <c r="J88" s="58" t="s">
        <v>849</v>
      </c>
      <c r="K88" s="58" t="s">
        <v>731</v>
      </c>
    </row>
    <row r="89" spans="1:11" ht="30" x14ac:dyDescent="0.2">
      <c r="A89" s="127">
        <v>12</v>
      </c>
      <c r="B89" s="137" t="s">
        <v>811</v>
      </c>
      <c r="C89" s="55" t="s">
        <v>173</v>
      </c>
      <c r="D89" s="55" t="s">
        <v>83</v>
      </c>
      <c r="E89" s="56" t="s">
        <v>26</v>
      </c>
      <c r="G89" s="142">
        <v>1</v>
      </c>
      <c r="H89" s="57">
        <f t="shared" si="1"/>
        <v>2497.0500000000002</v>
      </c>
      <c r="I89" s="142">
        <v>2497.0500000000002</v>
      </c>
      <c r="J89" s="58" t="s">
        <v>849</v>
      </c>
      <c r="K89" s="58" t="s">
        <v>731</v>
      </c>
    </row>
    <row r="90" spans="1:11" ht="30" x14ac:dyDescent="0.2">
      <c r="A90" s="127">
        <v>13</v>
      </c>
      <c r="B90" s="137" t="s">
        <v>812</v>
      </c>
      <c r="C90" s="55" t="s">
        <v>173</v>
      </c>
      <c r="D90" s="55" t="s">
        <v>83</v>
      </c>
      <c r="E90" s="56" t="s">
        <v>26</v>
      </c>
      <c r="G90" s="142">
        <v>2</v>
      </c>
      <c r="H90" s="57">
        <f t="shared" si="1"/>
        <v>2497.0500000000002</v>
      </c>
      <c r="I90" s="142">
        <v>4994.1000000000004</v>
      </c>
      <c r="J90" s="58" t="s">
        <v>849</v>
      </c>
      <c r="K90" s="58" t="s">
        <v>731</v>
      </c>
    </row>
    <row r="91" spans="1:11" ht="30" x14ac:dyDescent="0.2">
      <c r="A91" s="127">
        <v>14</v>
      </c>
      <c r="B91" s="137" t="s">
        <v>813</v>
      </c>
      <c r="C91" s="55" t="s">
        <v>173</v>
      </c>
      <c r="D91" s="55" t="s">
        <v>83</v>
      </c>
      <c r="E91" s="56" t="s">
        <v>26</v>
      </c>
      <c r="G91" s="142">
        <v>2</v>
      </c>
      <c r="H91" s="57">
        <f t="shared" si="1"/>
        <v>17441.760000000002</v>
      </c>
      <c r="I91" s="142">
        <v>34883.520000000004</v>
      </c>
      <c r="J91" s="58" t="s">
        <v>849</v>
      </c>
      <c r="K91" s="58" t="s">
        <v>731</v>
      </c>
    </row>
    <row r="92" spans="1:11" ht="30" x14ac:dyDescent="0.2">
      <c r="A92" s="127">
        <v>15</v>
      </c>
      <c r="B92" s="137" t="s">
        <v>814</v>
      </c>
      <c r="C92" s="55" t="s">
        <v>173</v>
      </c>
      <c r="D92" s="55" t="s">
        <v>83</v>
      </c>
      <c r="E92" s="56" t="s">
        <v>26</v>
      </c>
      <c r="G92" s="142">
        <v>3</v>
      </c>
      <c r="H92" s="57">
        <f t="shared" si="1"/>
        <v>19960.29</v>
      </c>
      <c r="I92" s="142">
        <v>59880.87</v>
      </c>
      <c r="J92" s="58" t="s">
        <v>849</v>
      </c>
      <c r="K92" s="58" t="s">
        <v>731</v>
      </c>
    </row>
    <row r="93" spans="1:11" ht="30" x14ac:dyDescent="0.2">
      <c r="A93" s="127">
        <v>16</v>
      </c>
      <c r="B93" s="137" t="s">
        <v>815</v>
      </c>
      <c r="C93" s="55" t="s">
        <v>173</v>
      </c>
      <c r="D93" s="55" t="s">
        <v>83</v>
      </c>
      <c r="E93" s="56" t="s">
        <v>26</v>
      </c>
      <c r="G93" s="142">
        <v>1</v>
      </c>
      <c r="H93" s="57">
        <f t="shared" si="1"/>
        <v>7410.6</v>
      </c>
      <c r="I93" s="142">
        <v>7410.6</v>
      </c>
      <c r="J93" s="58" t="s">
        <v>849</v>
      </c>
      <c r="K93" s="58" t="s">
        <v>731</v>
      </c>
    </row>
    <row r="94" spans="1:11" ht="30" x14ac:dyDescent="0.2">
      <c r="A94" s="127">
        <v>17</v>
      </c>
      <c r="B94" s="137" t="s">
        <v>815</v>
      </c>
      <c r="C94" s="55" t="s">
        <v>173</v>
      </c>
      <c r="D94" s="55" t="s">
        <v>83</v>
      </c>
      <c r="E94" s="56" t="s">
        <v>26</v>
      </c>
      <c r="G94" s="142">
        <v>1</v>
      </c>
      <c r="H94" s="57">
        <f t="shared" si="1"/>
        <v>12565.800000000001</v>
      </c>
      <c r="I94" s="142">
        <v>12565.800000000001</v>
      </c>
      <c r="J94" s="58" t="s">
        <v>849</v>
      </c>
      <c r="K94" s="58" t="s">
        <v>731</v>
      </c>
    </row>
    <row r="95" spans="1:11" ht="30" x14ac:dyDescent="0.2">
      <c r="A95" s="127">
        <v>18</v>
      </c>
      <c r="B95" s="137" t="s">
        <v>815</v>
      </c>
      <c r="C95" s="55" t="s">
        <v>173</v>
      </c>
      <c r="D95" s="55" t="s">
        <v>83</v>
      </c>
      <c r="E95" s="56" t="s">
        <v>26</v>
      </c>
      <c r="G95" s="142">
        <v>1</v>
      </c>
      <c r="H95" s="57">
        <f t="shared" si="1"/>
        <v>7625.4000000000005</v>
      </c>
      <c r="I95" s="142">
        <v>7625.4000000000005</v>
      </c>
      <c r="J95" s="58" t="s">
        <v>849</v>
      </c>
      <c r="K95" s="58" t="s">
        <v>731</v>
      </c>
    </row>
    <row r="96" spans="1:11" ht="30" x14ac:dyDescent="0.2">
      <c r="A96" s="127">
        <v>19</v>
      </c>
      <c r="B96" s="137" t="s">
        <v>815</v>
      </c>
      <c r="C96" s="55" t="s">
        <v>173</v>
      </c>
      <c r="D96" s="55" t="s">
        <v>83</v>
      </c>
      <c r="E96" s="56" t="s">
        <v>26</v>
      </c>
      <c r="G96" s="142">
        <v>1</v>
      </c>
      <c r="H96" s="57">
        <f t="shared" si="1"/>
        <v>7625.4000000000005</v>
      </c>
      <c r="I96" s="142">
        <v>7625.4000000000005</v>
      </c>
      <c r="J96" s="58" t="s">
        <v>849</v>
      </c>
      <c r="K96" s="58" t="s">
        <v>731</v>
      </c>
    </row>
    <row r="97" spans="1:11" ht="30" x14ac:dyDescent="0.2">
      <c r="A97" s="127">
        <v>20</v>
      </c>
      <c r="B97" s="137" t="s">
        <v>815</v>
      </c>
      <c r="C97" s="55" t="s">
        <v>173</v>
      </c>
      <c r="D97" s="55" t="s">
        <v>83</v>
      </c>
      <c r="E97" s="56" t="s">
        <v>26</v>
      </c>
      <c r="G97" s="142">
        <v>1</v>
      </c>
      <c r="H97" s="57">
        <f t="shared" si="1"/>
        <v>7625.4000000000005</v>
      </c>
      <c r="I97" s="142">
        <v>7625.4000000000005</v>
      </c>
      <c r="J97" s="58" t="s">
        <v>849</v>
      </c>
      <c r="K97" s="58" t="s">
        <v>731</v>
      </c>
    </row>
    <row r="98" spans="1:11" ht="30" x14ac:dyDescent="0.2">
      <c r="A98" s="127">
        <v>21</v>
      </c>
      <c r="B98" s="137" t="s">
        <v>815</v>
      </c>
      <c r="C98" s="55" t="s">
        <v>173</v>
      </c>
      <c r="D98" s="55" t="s">
        <v>83</v>
      </c>
      <c r="E98" s="56" t="s">
        <v>26</v>
      </c>
      <c r="G98" s="142">
        <v>1</v>
      </c>
      <c r="H98" s="57">
        <f t="shared" si="1"/>
        <v>7625.4000000000005</v>
      </c>
      <c r="I98" s="142">
        <v>7625.4000000000005</v>
      </c>
      <c r="J98" s="58" t="s">
        <v>849</v>
      </c>
      <c r="K98" s="58" t="s">
        <v>731</v>
      </c>
    </row>
    <row r="99" spans="1:11" ht="30" x14ac:dyDescent="0.2">
      <c r="A99" s="127">
        <v>22</v>
      </c>
      <c r="B99" s="137" t="s">
        <v>815</v>
      </c>
      <c r="C99" s="55" t="s">
        <v>173</v>
      </c>
      <c r="D99" s="55" t="s">
        <v>83</v>
      </c>
      <c r="E99" s="56" t="s">
        <v>26</v>
      </c>
      <c r="G99" s="142">
        <v>1</v>
      </c>
      <c r="H99" s="57">
        <f t="shared" si="1"/>
        <v>7625.4000000000005</v>
      </c>
      <c r="I99" s="142">
        <v>7625.4000000000005</v>
      </c>
      <c r="J99" s="58" t="s">
        <v>849</v>
      </c>
      <c r="K99" s="58" t="s">
        <v>731</v>
      </c>
    </row>
    <row r="100" spans="1:11" ht="30" x14ac:dyDescent="0.2">
      <c r="A100" s="127">
        <v>23</v>
      </c>
      <c r="B100" s="137" t="s">
        <v>816</v>
      </c>
      <c r="C100" s="55" t="s">
        <v>173</v>
      </c>
      <c r="D100" s="55" t="s">
        <v>83</v>
      </c>
      <c r="E100" s="56" t="s">
        <v>26</v>
      </c>
      <c r="G100" s="142">
        <v>5</v>
      </c>
      <c r="H100" s="57">
        <f t="shared" si="1"/>
        <v>1525.0800000000002</v>
      </c>
      <c r="I100" s="142">
        <v>7625.4000000000005</v>
      </c>
      <c r="J100" s="58" t="s">
        <v>849</v>
      </c>
      <c r="K100" s="58" t="s">
        <v>731</v>
      </c>
    </row>
    <row r="101" spans="1:11" ht="30" x14ac:dyDescent="0.2">
      <c r="A101" s="127">
        <v>24</v>
      </c>
      <c r="B101" s="137" t="s">
        <v>817</v>
      </c>
      <c r="C101" s="55" t="s">
        <v>173</v>
      </c>
      <c r="D101" s="55" t="s">
        <v>83</v>
      </c>
      <c r="E101" s="56" t="s">
        <v>26</v>
      </c>
      <c r="G101" s="142">
        <v>1</v>
      </c>
      <c r="H101" s="57">
        <f t="shared" si="1"/>
        <v>7877.7900000000009</v>
      </c>
      <c r="I101" s="142">
        <v>7877.7900000000009</v>
      </c>
      <c r="J101" s="58" t="s">
        <v>849</v>
      </c>
      <c r="K101" s="58" t="s">
        <v>731</v>
      </c>
    </row>
    <row r="102" spans="1:11" ht="30" x14ac:dyDescent="0.2">
      <c r="A102" s="127">
        <v>25</v>
      </c>
      <c r="B102" s="137" t="s">
        <v>818</v>
      </c>
      <c r="C102" s="55" t="s">
        <v>173</v>
      </c>
      <c r="D102" s="55" t="s">
        <v>83</v>
      </c>
      <c r="E102" s="56" t="s">
        <v>26</v>
      </c>
      <c r="G102" s="142">
        <v>3</v>
      </c>
      <c r="H102" s="57">
        <f t="shared" si="1"/>
        <v>59607</v>
      </c>
      <c r="I102" s="142">
        <v>178821</v>
      </c>
      <c r="J102" s="58" t="s">
        <v>849</v>
      </c>
      <c r="K102" s="58" t="s">
        <v>731</v>
      </c>
    </row>
    <row r="103" spans="1:11" ht="30" x14ac:dyDescent="0.2">
      <c r="A103" s="127">
        <v>26</v>
      </c>
      <c r="B103" s="137" t="s">
        <v>819</v>
      </c>
      <c r="C103" s="55" t="s">
        <v>173</v>
      </c>
      <c r="D103" s="55" t="s">
        <v>83</v>
      </c>
      <c r="E103" s="56" t="s">
        <v>26</v>
      </c>
      <c r="G103" s="142">
        <v>2</v>
      </c>
      <c r="H103" s="57">
        <f t="shared" si="1"/>
        <v>14321.79</v>
      </c>
      <c r="I103" s="142">
        <v>28643.58</v>
      </c>
      <c r="J103" s="58" t="s">
        <v>849</v>
      </c>
      <c r="K103" s="58" t="s">
        <v>731</v>
      </c>
    </row>
    <row r="104" spans="1:11" ht="45" x14ac:dyDescent="0.2">
      <c r="A104" s="127">
        <v>27</v>
      </c>
      <c r="B104" s="146" t="s">
        <v>820</v>
      </c>
      <c r="C104" s="55" t="s">
        <v>173</v>
      </c>
      <c r="D104" s="55" t="s">
        <v>83</v>
      </c>
      <c r="E104" s="56" t="s">
        <v>26</v>
      </c>
      <c r="G104" s="142">
        <v>2</v>
      </c>
      <c r="H104" s="57">
        <f t="shared" si="1"/>
        <v>14321.79</v>
      </c>
      <c r="I104" s="142">
        <v>28643.58</v>
      </c>
      <c r="J104" s="58" t="s">
        <v>849</v>
      </c>
      <c r="K104" s="58" t="s">
        <v>731</v>
      </c>
    </row>
    <row r="105" spans="1:11" ht="30" x14ac:dyDescent="0.2">
      <c r="A105" s="127">
        <v>28</v>
      </c>
      <c r="B105" s="137" t="s">
        <v>821</v>
      </c>
      <c r="C105" s="55" t="s">
        <v>173</v>
      </c>
      <c r="D105" s="55" t="s">
        <v>83</v>
      </c>
      <c r="E105" s="56" t="s">
        <v>26</v>
      </c>
      <c r="G105" s="142">
        <v>5</v>
      </c>
      <c r="H105" s="57">
        <f t="shared" si="1"/>
        <v>14321.790000000003</v>
      </c>
      <c r="I105" s="142">
        <v>71608.950000000012</v>
      </c>
      <c r="J105" s="58" t="s">
        <v>849</v>
      </c>
      <c r="K105" s="58" t="s">
        <v>731</v>
      </c>
    </row>
    <row r="106" spans="1:11" ht="30" x14ac:dyDescent="0.2">
      <c r="A106" s="127">
        <v>29</v>
      </c>
      <c r="B106" s="137" t="s">
        <v>822</v>
      </c>
      <c r="C106" s="55" t="s">
        <v>173</v>
      </c>
      <c r="D106" s="55" t="s">
        <v>83</v>
      </c>
      <c r="E106" s="56" t="s">
        <v>26</v>
      </c>
      <c r="G106" s="142">
        <v>5</v>
      </c>
      <c r="H106" s="57">
        <f t="shared" si="1"/>
        <v>14321.790000000003</v>
      </c>
      <c r="I106" s="142">
        <v>71608.950000000012</v>
      </c>
      <c r="J106" s="58" t="s">
        <v>849</v>
      </c>
      <c r="K106" s="58" t="s">
        <v>731</v>
      </c>
    </row>
    <row r="107" spans="1:11" ht="30" x14ac:dyDescent="0.2">
      <c r="A107" s="127">
        <v>30</v>
      </c>
      <c r="B107" s="137" t="s">
        <v>823</v>
      </c>
      <c r="C107" s="55" t="s">
        <v>173</v>
      </c>
      <c r="D107" s="55" t="s">
        <v>83</v>
      </c>
      <c r="E107" s="56" t="s">
        <v>26</v>
      </c>
      <c r="G107" s="142">
        <v>5</v>
      </c>
      <c r="H107" s="57">
        <f t="shared" si="1"/>
        <v>14321.790000000003</v>
      </c>
      <c r="I107" s="142">
        <v>71608.950000000012</v>
      </c>
      <c r="J107" s="58" t="s">
        <v>849</v>
      </c>
      <c r="K107" s="58" t="s">
        <v>731</v>
      </c>
    </row>
    <row r="108" spans="1:11" ht="30" x14ac:dyDescent="0.2">
      <c r="A108" s="127">
        <v>31</v>
      </c>
      <c r="B108" s="137" t="s">
        <v>824</v>
      </c>
      <c r="C108" s="55" t="s">
        <v>173</v>
      </c>
      <c r="D108" s="55" t="s">
        <v>83</v>
      </c>
      <c r="E108" s="56" t="s">
        <v>26</v>
      </c>
      <c r="G108" s="142">
        <v>5</v>
      </c>
      <c r="H108" s="57">
        <f t="shared" si="1"/>
        <v>14321.790000000003</v>
      </c>
      <c r="I108" s="142">
        <v>71608.950000000012</v>
      </c>
      <c r="J108" s="58" t="s">
        <v>849</v>
      </c>
      <c r="K108" s="58" t="s">
        <v>731</v>
      </c>
    </row>
    <row r="109" spans="1:11" ht="30" x14ac:dyDescent="0.2">
      <c r="A109" s="127">
        <v>32</v>
      </c>
      <c r="B109" s="137" t="s">
        <v>825</v>
      </c>
      <c r="C109" s="55" t="s">
        <v>173</v>
      </c>
      <c r="D109" s="55" t="s">
        <v>83</v>
      </c>
      <c r="E109" s="56" t="s">
        <v>26</v>
      </c>
      <c r="G109" s="142">
        <v>2</v>
      </c>
      <c r="H109" s="57">
        <f t="shared" si="1"/>
        <v>14321.79</v>
      </c>
      <c r="I109" s="142">
        <v>28643.58</v>
      </c>
      <c r="J109" s="58" t="s">
        <v>849</v>
      </c>
      <c r="K109" s="58" t="s">
        <v>731</v>
      </c>
    </row>
    <row r="110" spans="1:11" ht="30" x14ac:dyDescent="0.2">
      <c r="A110" s="127">
        <v>33</v>
      </c>
      <c r="B110" s="137" t="s">
        <v>826</v>
      </c>
      <c r="C110" s="55" t="s">
        <v>173</v>
      </c>
      <c r="D110" s="55" t="s">
        <v>83</v>
      </c>
      <c r="E110" s="56" t="s">
        <v>26</v>
      </c>
      <c r="G110" s="142">
        <v>1</v>
      </c>
      <c r="H110" s="57">
        <f t="shared" si="1"/>
        <v>14321.79</v>
      </c>
      <c r="I110" s="142">
        <v>14321.79</v>
      </c>
      <c r="J110" s="58" t="s">
        <v>849</v>
      </c>
      <c r="K110" s="58" t="s">
        <v>731</v>
      </c>
    </row>
    <row r="111" spans="1:11" ht="30" x14ac:dyDescent="0.2">
      <c r="A111" s="127">
        <v>34</v>
      </c>
      <c r="B111" s="137" t="s">
        <v>827</v>
      </c>
      <c r="C111" s="55" t="s">
        <v>173</v>
      </c>
      <c r="D111" s="55" t="s">
        <v>83</v>
      </c>
      <c r="E111" s="56" t="s">
        <v>26</v>
      </c>
      <c r="G111" s="142">
        <v>5</v>
      </c>
      <c r="H111" s="57">
        <f t="shared" si="1"/>
        <v>3597.9</v>
      </c>
      <c r="I111" s="142">
        <v>17989.5</v>
      </c>
      <c r="J111" s="58" t="s">
        <v>849</v>
      </c>
      <c r="K111" s="58" t="s">
        <v>731</v>
      </c>
    </row>
    <row r="112" spans="1:11" ht="30" x14ac:dyDescent="0.2">
      <c r="A112" s="127">
        <v>35</v>
      </c>
      <c r="B112" s="137" t="s">
        <v>828</v>
      </c>
      <c r="C112" s="55" t="s">
        <v>173</v>
      </c>
      <c r="D112" s="55" t="s">
        <v>83</v>
      </c>
      <c r="E112" s="56" t="s">
        <v>26</v>
      </c>
      <c r="G112" s="142">
        <v>3</v>
      </c>
      <c r="H112" s="57">
        <f t="shared" si="1"/>
        <v>1653.96</v>
      </c>
      <c r="I112" s="142">
        <v>4961.88</v>
      </c>
      <c r="J112" s="58" t="s">
        <v>849</v>
      </c>
      <c r="K112" s="58" t="s">
        <v>731</v>
      </c>
    </row>
    <row r="113" spans="1:11" ht="30" x14ac:dyDescent="0.2">
      <c r="A113" s="127">
        <v>36</v>
      </c>
      <c r="B113" s="137" t="s">
        <v>829</v>
      </c>
      <c r="C113" s="55" t="s">
        <v>173</v>
      </c>
      <c r="D113" s="55" t="s">
        <v>83</v>
      </c>
      <c r="E113" s="56" t="s">
        <v>26</v>
      </c>
      <c r="G113" s="142">
        <v>1</v>
      </c>
      <c r="H113" s="57">
        <f t="shared" si="1"/>
        <v>7840.2000000000007</v>
      </c>
      <c r="I113" s="142">
        <v>7840.2000000000007</v>
      </c>
      <c r="J113" s="58" t="s">
        <v>849</v>
      </c>
      <c r="K113" s="58" t="s">
        <v>731</v>
      </c>
    </row>
    <row r="114" spans="1:11" ht="30" x14ac:dyDescent="0.2">
      <c r="A114" s="127">
        <v>37</v>
      </c>
      <c r="B114" s="137" t="s">
        <v>830</v>
      </c>
      <c r="C114" s="55" t="s">
        <v>173</v>
      </c>
      <c r="D114" s="55" t="s">
        <v>83</v>
      </c>
      <c r="E114" s="56" t="s">
        <v>26</v>
      </c>
      <c r="G114" s="142">
        <v>1</v>
      </c>
      <c r="H114" s="57">
        <f t="shared" si="1"/>
        <v>28643.58</v>
      </c>
      <c r="I114" s="142">
        <v>28643.58</v>
      </c>
      <c r="J114" s="58" t="s">
        <v>849</v>
      </c>
      <c r="K114" s="58" t="s">
        <v>731</v>
      </c>
    </row>
    <row r="115" spans="1:11" ht="30" x14ac:dyDescent="0.2">
      <c r="A115" s="127">
        <v>38</v>
      </c>
      <c r="B115" s="137" t="s">
        <v>831</v>
      </c>
      <c r="C115" s="55" t="s">
        <v>173</v>
      </c>
      <c r="D115" s="55" t="s">
        <v>83</v>
      </c>
      <c r="E115" s="56" t="s">
        <v>26</v>
      </c>
      <c r="G115" s="142">
        <v>6</v>
      </c>
      <c r="H115" s="57">
        <f t="shared" si="1"/>
        <v>13639.800000000001</v>
      </c>
      <c r="I115" s="142">
        <v>81838.8</v>
      </c>
      <c r="J115" s="58" t="s">
        <v>849</v>
      </c>
      <c r="K115" s="58" t="s">
        <v>731</v>
      </c>
    </row>
    <row r="116" spans="1:11" ht="30" x14ac:dyDescent="0.2">
      <c r="A116" s="127">
        <v>39</v>
      </c>
      <c r="B116" s="137" t="s">
        <v>832</v>
      </c>
      <c r="C116" s="55" t="s">
        <v>173</v>
      </c>
      <c r="D116" s="55" t="s">
        <v>83</v>
      </c>
      <c r="E116" s="56" t="s">
        <v>26</v>
      </c>
      <c r="G116" s="142">
        <v>3</v>
      </c>
      <c r="H116" s="57">
        <f t="shared" si="1"/>
        <v>28643.58</v>
      </c>
      <c r="I116" s="142">
        <v>85930.74</v>
      </c>
      <c r="J116" s="58" t="s">
        <v>849</v>
      </c>
      <c r="K116" s="58" t="s">
        <v>731</v>
      </c>
    </row>
    <row r="117" spans="1:11" ht="30" x14ac:dyDescent="0.2">
      <c r="A117" s="127">
        <v>40</v>
      </c>
      <c r="B117" s="137" t="s">
        <v>833</v>
      </c>
      <c r="C117" s="55" t="s">
        <v>173</v>
      </c>
      <c r="D117" s="55" t="s">
        <v>83</v>
      </c>
      <c r="E117" s="56" t="s">
        <v>26</v>
      </c>
      <c r="G117" s="142">
        <v>1</v>
      </c>
      <c r="H117" s="57">
        <f t="shared" si="1"/>
        <v>4607.46</v>
      </c>
      <c r="I117" s="142">
        <v>4607.46</v>
      </c>
      <c r="J117" s="58" t="s">
        <v>849</v>
      </c>
      <c r="K117" s="58" t="s">
        <v>731</v>
      </c>
    </row>
    <row r="118" spans="1:11" ht="30" x14ac:dyDescent="0.2">
      <c r="A118" s="127">
        <v>41</v>
      </c>
      <c r="B118" s="137" t="s">
        <v>834</v>
      </c>
      <c r="C118" s="55" t="s">
        <v>173</v>
      </c>
      <c r="D118" s="55" t="s">
        <v>83</v>
      </c>
      <c r="E118" s="56" t="s">
        <v>26</v>
      </c>
      <c r="G118" s="142">
        <v>1</v>
      </c>
      <c r="H118" s="57">
        <f t="shared" si="1"/>
        <v>40812</v>
      </c>
      <c r="I118" s="142">
        <v>40812</v>
      </c>
      <c r="J118" s="58" t="s">
        <v>849</v>
      </c>
      <c r="K118" s="58" t="s">
        <v>731</v>
      </c>
    </row>
    <row r="119" spans="1:11" ht="30" x14ac:dyDescent="0.2">
      <c r="A119" s="127">
        <v>42</v>
      </c>
      <c r="B119" s="137" t="s">
        <v>835</v>
      </c>
      <c r="C119" s="55" t="s">
        <v>173</v>
      </c>
      <c r="D119" s="55" t="s">
        <v>83</v>
      </c>
      <c r="E119" s="56" t="s">
        <v>26</v>
      </c>
      <c r="G119" s="142">
        <v>1</v>
      </c>
      <c r="H119" s="57">
        <f t="shared" si="1"/>
        <v>40812</v>
      </c>
      <c r="I119" s="142">
        <v>40812</v>
      </c>
      <c r="J119" s="58" t="s">
        <v>849</v>
      </c>
      <c r="K119" s="58" t="s">
        <v>731</v>
      </c>
    </row>
    <row r="120" spans="1:11" ht="30" x14ac:dyDescent="0.2">
      <c r="A120" s="127">
        <v>43</v>
      </c>
      <c r="B120" s="137" t="s">
        <v>836</v>
      </c>
      <c r="C120" s="55" t="s">
        <v>173</v>
      </c>
      <c r="D120" s="55" t="s">
        <v>83</v>
      </c>
      <c r="E120" s="56" t="s">
        <v>26</v>
      </c>
      <c r="G120" s="142">
        <v>1</v>
      </c>
      <c r="H120" s="57">
        <f t="shared" si="1"/>
        <v>4843.7400000000007</v>
      </c>
      <c r="I120" s="142">
        <v>4843.7400000000007</v>
      </c>
      <c r="J120" s="58" t="s">
        <v>849</v>
      </c>
      <c r="K120" s="58" t="s">
        <v>731</v>
      </c>
    </row>
    <row r="121" spans="1:11" ht="30" x14ac:dyDescent="0.2">
      <c r="A121" s="127">
        <v>44</v>
      </c>
      <c r="B121" s="137" t="s">
        <v>837</v>
      </c>
      <c r="C121" s="55" t="s">
        <v>173</v>
      </c>
      <c r="D121" s="55" t="s">
        <v>83</v>
      </c>
      <c r="E121" s="56" t="s">
        <v>26</v>
      </c>
      <c r="G121" s="142">
        <v>1</v>
      </c>
      <c r="H121" s="57">
        <f t="shared" si="1"/>
        <v>3278.922</v>
      </c>
      <c r="I121" s="142">
        <v>3278.922</v>
      </c>
      <c r="J121" s="58" t="s">
        <v>849</v>
      </c>
      <c r="K121" s="58" t="s">
        <v>731</v>
      </c>
    </row>
    <row r="122" spans="1:11" ht="30" x14ac:dyDescent="0.2">
      <c r="A122" s="127">
        <v>45</v>
      </c>
      <c r="B122" s="137" t="s">
        <v>838</v>
      </c>
      <c r="C122" s="55" t="s">
        <v>173</v>
      </c>
      <c r="D122" s="55" t="s">
        <v>83</v>
      </c>
      <c r="E122" s="56" t="s">
        <v>26</v>
      </c>
      <c r="G122" s="142">
        <v>2</v>
      </c>
      <c r="H122" s="57">
        <f t="shared" si="1"/>
        <v>10004.310000000001</v>
      </c>
      <c r="I122" s="142">
        <v>20008.620000000003</v>
      </c>
      <c r="J122" s="58" t="s">
        <v>849</v>
      </c>
      <c r="K122" s="58" t="s">
        <v>731</v>
      </c>
    </row>
    <row r="123" spans="1:11" ht="30" x14ac:dyDescent="0.2">
      <c r="A123" s="127">
        <v>46</v>
      </c>
      <c r="B123" s="137" t="s">
        <v>839</v>
      </c>
      <c r="C123" s="55" t="s">
        <v>173</v>
      </c>
      <c r="D123" s="55" t="s">
        <v>83</v>
      </c>
      <c r="E123" s="56" t="s">
        <v>26</v>
      </c>
      <c r="G123" s="142">
        <v>2</v>
      </c>
      <c r="H123" s="57">
        <f t="shared" si="1"/>
        <v>10004.310000000001</v>
      </c>
      <c r="I123" s="142">
        <v>20008.620000000003</v>
      </c>
      <c r="J123" s="58" t="s">
        <v>849</v>
      </c>
      <c r="K123" s="58" t="s">
        <v>731</v>
      </c>
    </row>
    <row r="124" spans="1:11" ht="30" x14ac:dyDescent="0.2">
      <c r="A124" s="127">
        <v>47</v>
      </c>
      <c r="B124" s="137" t="s">
        <v>840</v>
      </c>
      <c r="C124" s="55" t="s">
        <v>173</v>
      </c>
      <c r="D124" s="55" t="s">
        <v>83</v>
      </c>
      <c r="E124" s="56" t="s">
        <v>26</v>
      </c>
      <c r="G124" s="142">
        <v>1</v>
      </c>
      <c r="H124" s="57">
        <f t="shared" si="1"/>
        <v>11980.470000000001</v>
      </c>
      <c r="I124" s="142">
        <v>11980.470000000001</v>
      </c>
      <c r="J124" s="58" t="s">
        <v>849</v>
      </c>
      <c r="K124" s="58" t="s">
        <v>731</v>
      </c>
    </row>
    <row r="125" spans="1:11" ht="30" x14ac:dyDescent="0.2">
      <c r="A125" s="127">
        <v>48</v>
      </c>
      <c r="B125" s="137" t="s">
        <v>841</v>
      </c>
      <c r="C125" s="55" t="s">
        <v>173</v>
      </c>
      <c r="D125" s="55" t="s">
        <v>83</v>
      </c>
      <c r="E125" s="56" t="s">
        <v>26</v>
      </c>
      <c r="G125" s="142">
        <v>1</v>
      </c>
      <c r="H125" s="57">
        <f t="shared" si="1"/>
        <v>8828.2800000000007</v>
      </c>
      <c r="I125" s="142">
        <v>8828.2800000000007</v>
      </c>
      <c r="J125" s="58" t="s">
        <v>849</v>
      </c>
      <c r="K125" s="58" t="s">
        <v>731</v>
      </c>
    </row>
    <row r="126" spans="1:11" ht="30" x14ac:dyDescent="0.2">
      <c r="A126" s="127">
        <v>49</v>
      </c>
      <c r="B126" s="137" t="s">
        <v>842</v>
      </c>
      <c r="C126" s="55" t="s">
        <v>173</v>
      </c>
      <c r="D126" s="55" t="s">
        <v>83</v>
      </c>
      <c r="E126" s="56" t="s">
        <v>26</v>
      </c>
      <c r="G126" s="142">
        <v>2</v>
      </c>
      <c r="H126" s="57">
        <f t="shared" si="1"/>
        <v>4288.482</v>
      </c>
      <c r="I126" s="142">
        <v>8576.9639999999999</v>
      </c>
      <c r="J126" s="58" t="s">
        <v>849</v>
      </c>
      <c r="K126" s="58" t="s">
        <v>731</v>
      </c>
    </row>
    <row r="127" spans="1:11" ht="30" x14ac:dyDescent="0.2">
      <c r="A127" s="127">
        <v>50</v>
      </c>
      <c r="B127" s="137" t="s">
        <v>843</v>
      </c>
      <c r="C127" s="55" t="s">
        <v>173</v>
      </c>
      <c r="D127" s="55" t="s">
        <v>83</v>
      </c>
      <c r="E127" s="56" t="s">
        <v>26</v>
      </c>
      <c r="G127" s="142">
        <v>4</v>
      </c>
      <c r="H127" s="57">
        <f t="shared" si="1"/>
        <v>14376.564</v>
      </c>
      <c r="I127" s="142">
        <v>57506.256000000001</v>
      </c>
      <c r="J127" s="58" t="s">
        <v>849</v>
      </c>
      <c r="K127" s="58" t="s">
        <v>731</v>
      </c>
    </row>
    <row r="128" spans="1:11" ht="30" x14ac:dyDescent="0.2">
      <c r="A128" s="127">
        <v>51</v>
      </c>
      <c r="B128" s="137" t="s">
        <v>844</v>
      </c>
      <c r="C128" s="55" t="s">
        <v>173</v>
      </c>
      <c r="D128" s="55" t="s">
        <v>83</v>
      </c>
      <c r="E128" s="56" t="s">
        <v>26</v>
      </c>
      <c r="G128" s="142">
        <v>3</v>
      </c>
      <c r="H128" s="57">
        <f t="shared" si="1"/>
        <v>4288.482</v>
      </c>
      <c r="I128" s="142">
        <v>12865.446</v>
      </c>
      <c r="J128" s="58" t="s">
        <v>849</v>
      </c>
      <c r="K128" s="58" t="s">
        <v>731</v>
      </c>
    </row>
    <row r="129" spans="1:11" ht="30" x14ac:dyDescent="0.2">
      <c r="A129" s="127">
        <v>52</v>
      </c>
      <c r="B129" s="137" t="s">
        <v>845</v>
      </c>
      <c r="C129" s="55" t="s">
        <v>173</v>
      </c>
      <c r="D129" s="55" t="s">
        <v>83</v>
      </c>
      <c r="E129" s="56" t="s">
        <v>26</v>
      </c>
      <c r="G129" s="142">
        <v>1</v>
      </c>
      <c r="H129" s="57">
        <f t="shared" si="1"/>
        <v>28121.616000000002</v>
      </c>
      <c r="I129" s="142">
        <v>28121.616000000002</v>
      </c>
      <c r="J129" s="58" t="s">
        <v>849</v>
      </c>
      <c r="K129" s="58" t="s">
        <v>731</v>
      </c>
    </row>
    <row r="130" spans="1:11" ht="45" x14ac:dyDescent="0.2">
      <c r="A130" s="127">
        <v>53</v>
      </c>
      <c r="B130" s="146" t="s">
        <v>846</v>
      </c>
      <c r="C130" s="55" t="s">
        <v>173</v>
      </c>
      <c r="D130" s="55" t="s">
        <v>83</v>
      </c>
      <c r="E130" s="56" t="s">
        <v>26</v>
      </c>
      <c r="G130" s="142">
        <v>1</v>
      </c>
      <c r="H130" s="57">
        <f t="shared" si="1"/>
        <v>12640.980000000001</v>
      </c>
      <c r="I130" s="142">
        <v>12640.980000000001</v>
      </c>
      <c r="J130" s="58" t="s">
        <v>849</v>
      </c>
      <c r="K130" s="58" t="s">
        <v>731</v>
      </c>
    </row>
    <row r="131" spans="1:11" ht="30" x14ac:dyDescent="0.2">
      <c r="A131" s="127">
        <v>54</v>
      </c>
      <c r="B131" s="137" t="s">
        <v>847</v>
      </c>
      <c r="C131" s="55" t="s">
        <v>173</v>
      </c>
      <c r="D131" s="55" t="s">
        <v>83</v>
      </c>
      <c r="E131" s="56" t="s">
        <v>26</v>
      </c>
      <c r="G131" s="142">
        <v>1</v>
      </c>
      <c r="H131" s="57">
        <f t="shared" si="1"/>
        <v>17184</v>
      </c>
      <c r="I131" s="142">
        <v>17184</v>
      </c>
      <c r="J131" s="58" t="s">
        <v>849</v>
      </c>
      <c r="K131" s="58" t="s">
        <v>731</v>
      </c>
    </row>
    <row r="132" spans="1:11" ht="30" x14ac:dyDescent="0.2">
      <c r="A132" s="127">
        <v>55</v>
      </c>
      <c r="B132" s="137" t="s">
        <v>848</v>
      </c>
      <c r="C132" s="55" t="s">
        <v>173</v>
      </c>
      <c r="D132" s="55" t="s">
        <v>83</v>
      </c>
      <c r="E132" s="56" t="s">
        <v>26</v>
      </c>
      <c r="G132" s="142">
        <v>1</v>
      </c>
      <c r="H132" s="57">
        <f t="shared" si="1"/>
        <v>17184</v>
      </c>
      <c r="I132" s="142">
        <v>17184</v>
      </c>
      <c r="J132" s="58" t="s">
        <v>849</v>
      </c>
      <c r="K132" s="58" t="s">
        <v>731</v>
      </c>
    </row>
    <row r="133" spans="1:11" ht="30" x14ac:dyDescent="0.2">
      <c r="A133" s="127">
        <v>56</v>
      </c>
      <c r="B133" s="137" t="s">
        <v>915</v>
      </c>
      <c r="C133" s="55" t="s">
        <v>173</v>
      </c>
      <c r="D133" s="55" t="s">
        <v>83</v>
      </c>
      <c r="E133" s="56" t="s">
        <v>26</v>
      </c>
      <c r="G133" s="142">
        <v>118</v>
      </c>
      <c r="H133" s="57">
        <f t="shared" si="1"/>
        <v>67.662000000000006</v>
      </c>
      <c r="I133" s="142">
        <v>7984.1160000000009</v>
      </c>
      <c r="J133" s="58" t="s">
        <v>849</v>
      </c>
      <c r="K133" s="58" t="s">
        <v>731</v>
      </c>
    </row>
    <row r="134" spans="1:11" ht="15.75" x14ac:dyDescent="0.2">
      <c r="A134" s="197" t="s">
        <v>850</v>
      </c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</row>
    <row r="135" spans="1:11" ht="30" x14ac:dyDescent="0.2">
      <c r="A135" s="127">
        <v>1</v>
      </c>
      <c r="B135" s="130" t="s">
        <v>851</v>
      </c>
      <c r="C135" s="55" t="s">
        <v>173</v>
      </c>
      <c r="D135" s="55" t="s">
        <v>83</v>
      </c>
      <c r="E135" s="56" t="s">
        <v>26</v>
      </c>
      <c r="G135" s="142">
        <v>7</v>
      </c>
      <c r="H135" s="57">
        <f t="shared" si="1"/>
        <v>12888</v>
      </c>
      <c r="I135" s="142">
        <v>90216</v>
      </c>
      <c r="J135" s="58" t="s">
        <v>403</v>
      </c>
      <c r="K135" s="58" t="s">
        <v>731</v>
      </c>
    </row>
    <row r="136" spans="1:11" ht="30" x14ac:dyDescent="0.2">
      <c r="A136" s="127">
        <v>2</v>
      </c>
      <c r="B136" s="130" t="s">
        <v>852</v>
      </c>
      <c r="C136" s="55" t="s">
        <v>173</v>
      </c>
      <c r="D136" s="55" t="s">
        <v>83</v>
      </c>
      <c r="E136" s="56" t="s">
        <v>26</v>
      </c>
      <c r="G136" s="142">
        <v>22</v>
      </c>
      <c r="H136" s="57">
        <f t="shared" ref="H136:H198" si="2">I136/G136</f>
        <v>51552</v>
      </c>
      <c r="I136" s="142">
        <v>1134144</v>
      </c>
      <c r="J136" s="58" t="s">
        <v>403</v>
      </c>
      <c r="K136" s="58" t="s">
        <v>731</v>
      </c>
    </row>
    <row r="137" spans="1:11" ht="30" x14ac:dyDescent="0.2">
      <c r="A137" s="127">
        <v>3</v>
      </c>
      <c r="B137" s="130" t="s">
        <v>853</v>
      </c>
      <c r="C137" s="55" t="s">
        <v>173</v>
      </c>
      <c r="D137" s="55" t="s">
        <v>83</v>
      </c>
      <c r="E137" s="56" t="s">
        <v>26</v>
      </c>
      <c r="G137" s="142">
        <v>6</v>
      </c>
      <c r="H137" s="57">
        <f t="shared" si="2"/>
        <v>77328</v>
      </c>
      <c r="I137" s="142">
        <v>463968</v>
      </c>
      <c r="J137" s="58" t="s">
        <v>403</v>
      </c>
      <c r="K137" s="58" t="s">
        <v>731</v>
      </c>
    </row>
    <row r="138" spans="1:11" ht="60" x14ac:dyDescent="0.2">
      <c r="A138" s="127">
        <v>4</v>
      </c>
      <c r="B138" s="137" t="s">
        <v>854</v>
      </c>
      <c r="C138" s="55" t="s">
        <v>173</v>
      </c>
      <c r="D138" s="55" t="s">
        <v>83</v>
      </c>
      <c r="E138" s="56" t="s">
        <v>26</v>
      </c>
      <c r="G138" s="142">
        <v>1</v>
      </c>
      <c r="H138" s="57">
        <f t="shared" si="2"/>
        <v>72495</v>
      </c>
      <c r="I138" s="142">
        <v>72495</v>
      </c>
      <c r="J138" s="58" t="s">
        <v>403</v>
      </c>
      <c r="K138" s="58" t="s">
        <v>731</v>
      </c>
    </row>
    <row r="139" spans="1:11" ht="30" x14ac:dyDescent="0.2">
      <c r="A139" s="127">
        <v>5</v>
      </c>
      <c r="B139" s="147" t="s">
        <v>855</v>
      </c>
      <c r="C139" s="55" t="s">
        <v>173</v>
      </c>
      <c r="D139" s="55" t="s">
        <v>83</v>
      </c>
      <c r="E139" s="56" t="s">
        <v>26</v>
      </c>
      <c r="G139" s="142">
        <v>1</v>
      </c>
      <c r="H139" s="57">
        <f t="shared" si="2"/>
        <v>215567.14746000001</v>
      </c>
      <c r="I139" s="142">
        <v>215567.14746000001</v>
      </c>
      <c r="J139" s="58" t="s">
        <v>403</v>
      </c>
      <c r="K139" s="58" t="s">
        <v>731</v>
      </c>
    </row>
    <row r="140" spans="1:11" ht="30" x14ac:dyDescent="0.2">
      <c r="A140" s="127">
        <v>6</v>
      </c>
      <c r="B140" s="147" t="s">
        <v>856</v>
      </c>
      <c r="C140" s="55" t="s">
        <v>173</v>
      </c>
      <c r="D140" s="55" t="s">
        <v>83</v>
      </c>
      <c r="E140" s="56" t="s">
        <v>26</v>
      </c>
      <c r="G140" s="142">
        <v>40</v>
      </c>
      <c r="H140" s="57">
        <f t="shared" si="2"/>
        <v>12216.749999999998</v>
      </c>
      <c r="I140" s="142">
        <v>488669.99999999994</v>
      </c>
      <c r="J140" s="58" t="s">
        <v>403</v>
      </c>
      <c r="K140" s="58" t="s">
        <v>731</v>
      </c>
    </row>
    <row r="141" spans="1:11" ht="30" x14ac:dyDescent="0.2">
      <c r="A141" s="127">
        <v>7</v>
      </c>
      <c r="B141" s="147" t="s">
        <v>857</v>
      </c>
      <c r="C141" s="55" t="s">
        <v>173</v>
      </c>
      <c r="D141" s="55" t="s">
        <v>83</v>
      </c>
      <c r="E141" s="56" t="s">
        <v>26</v>
      </c>
      <c r="G141" s="142">
        <v>20</v>
      </c>
      <c r="H141" s="57">
        <f t="shared" si="2"/>
        <v>12216.749999999998</v>
      </c>
      <c r="I141" s="142">
        <v>244334.99999999997</v>
      </c>
      <c r="J141" s="58" t="s">
        <v>403</v>
      </c>
      <c r="K141" s="58" t="s">
        <v>731</v>
      </c>
    </row>
    <row r="142" spans="1:11" ht="30" x14ac:dyDescent="0.2">
      <c r="A142" s="127">
        <v>8</v>
      </c>
      <c r="B142" s="147" t="s">
        <v>858</v>
      </c>
      <c r="C142" s="55" t="s">
        <v>173</v>
      </c>
      <c r="D142" s="55" t="s">
        <v>83</v>
      </c>
      <c r="E142" s="56" t="s">
        <v>26</v>
      </c>
      <c r="G142" s="142">
        <v>10</v>
      </c>
      <c r="H142" s="57">
        <f t="shared" si="2"/>
        <v>12216.749999999998</v>
      </c>
      <c r="I142" s="142">
        <v>122167.49999999999</v>
      </c>
      <c r="J142" s="58" t="s">
        <v>403</v>
      </c>
      <c r="K142" s="58" t="s">
        <v>731</v>
      </c>
    </row>
    <row r="143" spans="1:11" ht="45" x14ac:dyDescent="0.2">
      <c r="A143" s="127">
        <v>9</v>
      </c>
      <c r="B143" s="147" t="s">
        <v>859</v>
      </c>
      <c r="C143" s="55" t="s">
        <v>173</v>
      </c>
      <c r="D143" s="55" t="s">
        <v>83</v>
      </c>
      <c r="E143" s="56" t="s">
        <v>26</v>
      </c>
      <c r="G143" s="142">
        <v>12</v>
      </c>
      <c r="H143" s="57">
        <f t="shared" si="2"/>
        <v>85714.28571428571</v>
      </c>
      <c r="I143" s="142">
        <v>1028571.4285714285</v>
      </c>
      <c r="J143" s="58" t="s">
        <v>403</v>
      </c>
      <c r="K143" s="58" t="s">
        <v>731</v>
      </c>
    </row>
    <row r="144" spans="1:11" ht="15.75" x14ac:dyDescent="0.2">
      <c r="A144" s="197" t="s">
        <v>860</v>
      </c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</row>
    <row r="145" spans="1:11" ht="30" x14ac:dyDescent="0.2">
      <c r="A145" s="127">
        <v>1</v>
      </c>
      <c r="B145" s="147" t="s">
        <v>861</v>
      </c>
      <c r="C145" s="55" t="s">
        <v>173</v>
      </c>
      <c r="D145" s="55" t="s">
        <v>83</v>
      </c>
      <c r="E145" s="56" t="s">
        <v>26</v>
      </c>
      <c r="G145" s="142">
        <v>12</v>
      </c>
      <c r="H145" s="57">
        <f t="shared" si="2"/>
        <v>212562.5</v>
      </c>
      <c r="I145" s="57">
        <v>2550750</v>
      </c>
      <c r="J145" s="58" t="s">
        <v>174</v>
      </c>
      <c r="K145" s="58" t="s">
        <v>731</v>
      </c>
    </row>
    <row r="146" spans="1:11" ht="15.75" x14ac:dyDescent="0.2">
      <c r="A146" s="197" t="s">
        <v>865</v>
      </c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</row>
    <row r="147" spans="1:11" ht="75" x14ac:dyDescent="0.2">
      <c r="A147" s="127">
        <v>1</v>
      </c>
      <c r="B147" s="147" t="s">
        <v>862</v>
      </c>
      <c r="C147" s="55" t="s">
        <v>173</v>
      </c>
      <c r="D147" s="55" t="s">
        <v>83</v>
      </c>
      <c r="E147" s="56" t="s">
        <v>26</v>
      </c>
      <c r="G147" s="142">
        <v>12</v>
      </c>
      <c r="H147" s="57">
        <f t="shared" si="2"/>
        <v>203869.2691071429</v>
      </c>
      <c r="I147" s="142">
        <v>2446431.2292857147</v>
      </c>
      <c r="J147" s="58" t="s">
        <v>265</v>
      </c>
      <c r="K147" s="58" t="s">
        <v>731</v>
      </c>
    </row>
    <row r="148" spans="1:11" ht="45" x14ac:dyDescent="0.2">
      <c r="A148" s="127">
        <v>2</v>
      </c>
      <c r="B148" s="147" t="s">
        <v>863</v>
      </c>
      <c r="C148" s="55" t="s">
        <v>173</v>
      </c>
      <c r="D148" s="55" t="s">
        <v>83</v>
      </c>
      <c r="E148" s="56" t="s">
        <v>26</v>
      </c>
      <c r="G148" s="142">
        <v>12</v>
      </c>
      <c r="H148" s="57">
        <f t="shared" si="2"/>
        <v>372031.98900000006</v>
      </c>
      <c r="I148" s="142">
        <v>4464383.8680000007</v>
      </c>
      <c r="J148" s="58" t="s">
        <v>265</v>
      </c>
      <c r="K148" s="58" t="s">
        <v>731</v>
      </c>
    </row>
    <row r="149" spans="1:11" ht="30" x14ac:dyDescent="0.2">
      <c r="A149" s="127">
        <v>3</v>
      </c>
      <c r="B149" s="147" t="s">
        <v>864</v>
      </c>
      <c r="C149" s="55" t="s">
        <v>173</v>
      </c>
      <c r="D149" s="55" t="s">
        <v>83</v>
      </c>
      <c r="E149" s="56" t="s">
        <v>26</v>
      </c>
      <c r="G149" s="142">
        <v>12</v>
      </c>
      <c r="H149" s="57">
        <f t="shared" si="2"/>
        <v>226590.90900000001</v>
      </c>
      <c r="I149" s="142">
        <v>2719090.9080000003</v>
      </c>
      <c r="J149" s="58" t="s">
        <v>265</v>
      </c>
      <c r="K149" s="58" t="s">
        <v>731</v>
      </c>
    </row>
    <row r="150" spans="1:11" ht="15.75" x14ac:dyDescent="0.2">
      <c r="A150" s="197" t="s">
        <v>866</v>
      </c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</row>
    <row r="151" spans="1:11" ht="60" x14ac:dyDescent="0.2">
      <c r="A151" s="127">
        <v>1</v>
      </c>
      <c r="B151" s="148" t="s">
        <v>867</v>
      </c>
      <c r="C151" s="55" t="s">
        <v>173</v>
      </c>
      <c r="D151" s="55" t="s">
        <v>83</v>
      </c>
      <c r="E151" s="56" t="s">
        <v>26</v>
      </c>
      <c r="G151" s="142">
        <v>12</v>
      </c>
      <c r="H151" s="57">
        <f t="shared" si="2"/>
        <v>233854.70982142855</v>
      </c>
      <c r="I151" s="142">
        <v>2806256.5178571427</v>
      </c>
      <c r="J151" s="58" t="s">
        <v>174</v>
      </c>
      <c r="K151" s="58" t="s">
        <v>731</v>
      </c>
    </row>
    <row r="152" spans="1:11" ht="30" x14ac:dyDescent="0.2">
      <c r="A152" s="127">
        <v>2</v>
      </c>
      <c r="B152" s="147" t="s">
        <v>868</v>
      </c>
      <c r="C152" s="55" t="s">
        <v>173</v>
      </c>
      <c r="D152" s="55" t="s">
        <v>83</v>
      </c>
      <c r="E152" s="56" t="s">
        <v>26</v>
      </c>
      <c r="G152" s="142">
        <v>12</v>
      </c>
      <c r="H152" s="57">
        <f t="shared" si="2"/>
        <v>406591.57333928574</v>
      </c>
      <c r="I152" s="142">
        <v>4879098.8800714286</v>
      </c>
      <c r="J152" s="58" t="s">
        <v>265</v>
      </c>
      <c r="K152" s="58" t="s">
        <v>731</v>
      </c>
    </row>
    <row r="153" spans="1:11" ht="30" x14ac:dyDescent="0.2">
      <c r="A153" s="127">
        <v>3</v>
      </c>
      <c r="B153" s="147" t="s">
        <v>869</v>
      </c>
      <c r="C153" s="55" t="s">
        <v>173</v>
      </c>
      <c r="D153" s="55" t="s">
        <v>83</v>
      </c>
      <c r="E153" s="56" t="s">
        <v>26</v>
      </c>
      <c r="G153" s="142">
        <v>12</v>
      </c>
      <c r="H153" s="57">
        <f t="shared" si="2"/>
        <v>403595.77499999991</v>
      </c>
      <c r="I153" s="142">
        <v>4843149.2999999989</v>
      </c>
      <c r="J153" s="58" t="s">
        <v>265</v>
      </c>
      <c r="K153" s="58" t="s">
        <v>731</v>
      </c>
    </row>
    <row r="154" spans="1:11" ht="30" x14ac:dyDescent="0.2">
      <c r="A154" s="127">
        <v>4</v>
      </c>
      <c r="B154" s="147" t="s">
        <v>870</v>
      </c>
      <c r="C154" s="55" t="s">
        <v>173</v>
      </c>
      <c r="D154" s="55" t="s">
        <v>83</v>
      </c>
      <c r="E154" s="56" t="s">
        <v>26</v>
      </c>
      <c r="G154" s="142">
        <v>12</v>
      </c>
      <c r="H154" s="57">
        <f t="shared" si="2"/>
        <v>95812.94642857142</v>
      </c>
      <c r="I154" s="142">
        <v>1149755.357142857</v>
      </c>
      <c r="J154" s="58" t="s">
        <v>265</v>
      </c>
      <c r="K154" s="58" t="s">
        <v>731</v>
      </c>
    </row>
    <row r="155" spans="1:11" ht="15.75" x14ac:dyDescent="0.2">
      <c r="A155" s="197" t="s">
        <v>871</v>
      </c>
      <c r="B155" s="197"/>
      <c r="C155" s="197"/>
      <c r="D155" s="197"/>
      <c r="E155" s="197"/>
      <c r="F155" s="197"/>
      <c r="G155" s="197"/>
      <c r="H155" s="197"/>
      <c r="I155" s="197"/>
      <c r="J155" s="197"/>
      <c r="K155" s="197"/>
    </row>
    <row r="156" spans="1:11" ht="45" x14ac:dyDescent="0.2">
      <c r="A156" s="127">
        <v>1</v>
      </c>
      <c r="B156" s="149" t="s">
        <v>872</v>
      </c>
      <c r="C156" s="55" t="s">
        <v>173</v>
      </c>
      <c r="D156" s="55" t="s">
        <v>83</v>
      </c>
      <c r="E156" s="56" t="s">
        <v>26</v>
      </c>
      <c r="G156" s="142">
        <v>12</v>
      </c>
      <c r="H156" s="57">
        <f t="shared" si="2"/>
        <v>51552</v>
      </c>
      <c r="I156" s="142">
        <v>618624</v>
      </c>
      <c r="J156" s="58" t="s">
        <v>174</v>
      </c>
      <c r="K156" s="58" t="s">
        <v>731</v>
      </c>
    </row>
    <row r="157" spans="1:11" ht="120" x14ac:dyDescent="0.2">
      <c r="A157" s="127">
        <v>2</v>
      </c>
      <c r="B157" s="149" t="s">
        <v>873</v>
      </c>
      <c r="C157" s="55" t="s">
        <v>173</v>
      </c>
      <c r="D157" s="55" t="s">
        <v>83</v>
      </c>
      <c r="E157" s="56" t="s">
        <v>26</v>
      </c>
      <c r="G157" s="150">
        <f>4+28</f>
        <v>32</v>
      </c>
      <c r="H157" s="57">
        <f t="shared" si="2"/>
        <v>65969.866071428565</v>
      </c>
      <c r="I157" s="142">
        <v>2111035.7142857141</v>
      </c>
      <c r="J157" s="58" t="s">
        <v>403</v>
      </c>
      <c r="K157" s="58" t="s">
        <v>731</v>
      </c>
    </row>
    <row r="158" spans="1:11" ht="60" x14ac:dyDescent="0.2">
      <c r="A158" s="127">
        <v>3</v>
      </c>
      <c r="B158" s="130" t="s">
        <v>874</v>
      </c>
      <c r="C158" s="55" t="s">
        <v>173</v>
      </c>
      <c r="D158" s="55" t="s">
        <v>83</v>
      </c>
      <c r="E158" s="56" t="s">
        <v>26</v>
      </c>
      <c r="G158" s="150">
        <v>12</v>
      </c>
      <c r="H158" s="57">
        <f t="shared" si="2"/>
        <v>312499.99999999994</v>
      </c>
      <c r="I158" s="142">
        <v>3749999.9999999995</v>
      </c>
      <c r="J158" s="58" t="s">
        <v>174</v>
      </c>
      <c r="K158" s="58" t="s">
        <v>731</v>
      </c>
    </row>
    <row r="159" spans="1:11" ht="15.75" x14ac:dyDescent="0.2">
      <c r="A159" s="197" t="s">
        <v>875</v>
      </c>
      <c r="B159" s="197"/>
      <c r="C159" s="197"/>
      <c r="D159" s="197"/>
      <c r="E159" s="197"/>
      <c r="F159" s="197"/>
      <c r="G159" s="197"/>
      <c r="H159" s="197"/>
      <c r="I159" s="197"/>
      <c r="J159" s="197"/>
      <c r="K159" s="197"/>
    </row>
    <row r="160" spans="1:11" ht="30" x14ac:dyDescent="0.2">
      <c r="A160" s="127">
        <v>1</v>
      </c>
      <c r="B160" s="149" t="s">
        <v>876</v>
      </c>
      <c r="C160" s="55" t="s">
        <v>173</v>
      </c>
      <c r="D160" s="55" t="s">
        <v>83</v>
      </c>
      <c r="E160" s="56" t="s">
        <v>26</v>
      </c>
      <c r="G160" s="142">
        <v>12</v>
      </c>
      <c r="H160" s="57">
        <f t="shared" si="2"/>
        <v>465954.90000000008</v>
      </c>
      <c r="I160" s="142">
        <v>5591458.8000000007</v>
      </c>
      <c r="J160" s="58" t="s">
        <v>174</v>
      </c>
      <c r="K160" s="58" t="s">
        <v>731</v>
      </c>
    </row>
    <row r="161" spans="1:11" ht="45" x14ac:dyDescent="0.2">
      <c r="A161" s="127">
        <v>2</v>
      </c>
      <c r="B161" s="149" t="s">
        <v>877</v>
      </c>
      <c r="C161" s="55" t="s">
        <v>173</v>
      </c>
      <c r="D161" s="55" t="s">
        <v>83</v>
      </c>
      <c r="E161" s="56" t="s">
        <v>26</v>
      </c>
      <c r="G161" s="142">
        <v>12</v>
      </c>
      <c r="H161" s="57">
        <f t="shared" si="2"/>
        <v>33588.391071428567</v>
      </c>
      <c r="I161" s="142">
        <v>403060.69285714283</v>
      </c>
      <c r="J161" s="58" t="s">
        <v>174</v>
      </c>
      <c r="K161" s="58" t="s">
        <v>731</v>
      </c>
    </row>
    <row r="162" spans="1:11" ht="30" x14ac:dyDescent="0.2">
      <c r="A162" s="127">
        <v>3</v>
      </c>
      <c r="B162" s="149" t="s">
        <v>878</v>
      </c>
      <c r="C162" s="55" t="s">
        <v>173</v>
      </c>
      <c r="D162" s="55" t="s">
        <v>83</v>
      </c>
      <c r="E162" s="56" t="s">
        <v>26</v>
      </c>
      <c r="G162" s="142">
        <v>12</v>
      </c>
      <c r="H162" s="57">
        <f t="shared" si="2"/>
        <v>44750</v>
      </c>
      <c r="I162" s="142">
        <v>537000</v>
      </c>
      <c r="J162" s="58" t="s">
        <v>174</v>
      </c>
      <c r="K162" s="58" t="s">
        <v>731</v>
      </c>
    </row>
    <row r="163" spans="1:11" ht="30" x14ac:dyDescent="0.2">
      <c r="A163" s="127">
        <v>4</v>
      </c>
      <c r="B163" s="137" t="s">
        <v>879</v>
      </c>
      <c r="C163" s="55" t="s">
        <v>173</v>
      </c>
      <c r="D163" s="55" t="s">
        <v>83</v>
      </c>
      <c r="E163" s="56" t="s">
        <v>26</v>
      </c>
      <c r="G163" s="142">
        <v>12</v>
      </c>
      <c r="H163" s="57">
        <f t="shared" si="2"/>
        <v>111986.87499999999</v>
      </c>
      <c r="I163" s="142">
        <v>1343842.4999999998</v>
      </c>
      <c r="J163" s="58" t="s">
        <v>174</v>
      </c>
      <c r="K163" s="58" t="s">
        <v>731</v>
      </c>
    </row>
    <row r="164" spans="1:11" ht="15.75" x14ac:dyDescent="0.2">
      <c r="A164" s="197" t="s">
        <v>880</v>
      </c>
      <c r="B164" s="197"/>
      <c r="C164" s="197"/>
      <c r="D164" s="197"/>
      <c r="E164" s="197"/>
      <c r="F164" s="197"/>
      <c r="G164" s="197"/>
      <c r="H164" s="197"/>
      <c r="I164" s="197"/>
      <c r="J164" s="197"/>
      <c r="K164" s="197"/>
    </row>
    <row r="165" spans="1:11" ht="45" x14ac:dyDescent="0.2">
      <c r="A165" s="127">
        <v>1</v>
      </c>
      <c r="B165" s="149" t="s">
        <v>881</v>
      </c>
      <c r="C165" s="55" t="s">
        <v>173</v>
      </c>
      <c r="D165" s="55" t="s">
        <v>83</v>
      </c>
      <c r="E165" s="56" t="s">
        <v>26</v>
      </c>
      <c r="G165" s="142">
        <v>50</v>
      </c>
      <c r="H165" s="57">
        <f t="shared" si="2"/>
        <v>3643.9285714285716</v>
      </c>
      <c r="I165" s="142">
        <v>182196.42857142858</v>
      </c>
      <c r="J165" s="58" t="s">
        <v>84</v>
      </c>
      <c r="K165" s="58" t="s">
        <v>731</v>
      </c>
    </row>
    <row r="166" spans="1:11" ht="30" x14ac:dyDescent="0.2">
      <c r="A166" s="127">
        <v>2</v>
      </c>
      <c r="B166" s="149" t="s">
        <v>882</v>
      </c>
      <c r="C166" s="55" t="s">
        <v>173</v>
      </c>
      <c r="D166" s="55" t="s">
        <v>83</v>
      </c>
      <c r="E166" s="56" t="s">
        <v>26</v>
      </c>
      <c r="G166" s="142">
        <v>20</v>
      </c>
      <c r="H166" s="57">
        <f t="shared" si="2"/>
        <v>3452.1428571428564</v>
      </c>
      <c r="I166" s="142">
        <v>69042.85714285713</v>
      </c>
      <c r="J166" s="58" t="s">
        <v>84</v>
      </c>
      <c r="K166" s="58" t="s">
        <v>731</v>
      </c>
    </row>
    <row r="167" spans="1:11" ht="30" x14ac:dyDescent="0.2">
      <c r="A167" s="127">
        <v>3</v>
      </c>
      <c r="B167" s="149" t="s">
        <v>883</v>
      </c>
      <c r="C167" s="55" t="s">
        <v>173</v>
      </c>
      <c r="D167" s="55" t="s">
        <v>83</v>
      </c>
      <c r="E167" s="56" t="s">
        <v>26</v>
      </c>
      <c r="G167" s="142">
        <v>2</v>
      </c>
      <c r="H167" s="57">
        <f t="shared" si="2"/>
        <v>5753.5714285714284</v>
      </c>
      <c r="I167" s="142">
        <v>11507.142857142857</v>
      </c>
      <c r="J167" s="58" t="s">
        <v>789</v>
      </c>
      <c r="K167" s="58" t="s">
        <v>731</v>
      </c>
    </row>
    <row r="168" spans="1:11" ht="15.75" x14ac:dyDescent="0.2">
      <c r="A168" s="197" t="s">
        <v>884</v>
      </c>
      <c r="B168" s="197"/>
      <c r="C168" s="197"/>
      <c r="D168" s="197"/>
      <c r="E168" s="197"/>
      <c r="F168" s="197"/>
      <c r="G168" s="197"/>
      <c r="H168" s="197"/>
      <c r="I168" s="197"/>
      <c r="J168" s="197"/>
      <c r="K168" s="197"/>
    </row>
    <row r="169" spans="1:11" ht="30" x14ac:dyDescent="0.2">
      <c r="A169" s="127">
        <v>1</v>
      </c>
      <c r="B169" s="151" t="s">
        <v>885</v>
      </c>
      <c r="C169" s="55" t="s">
        <v>173</v>
      </c>
      <c r="D169" s="55" t="s">
        <v>83</v>
      </c>
      <c r="E169" s="56" t="s">
        <v>26</v>
      </c>
      <c r="G169" s="142">
        <v>1</v>
      </c>
      <c r="H169" s="57">
        <f t="shared" si="2"/>
        <v>33981.546587999997</v>
      </c>
      <c r="I169" s="152">
        <v>33981.546587999997</v>
      </c>
      <c r="J169" s="58" t="s">
        <v>174</v>
      </c>
      <c r="K169" s="58" t="s">
        <v>731</v>
      </c>
    </row>
    <row r="170" spans="1:11" ht="30" x14ac:dyDescent="0.2">
      <c r="A170" s="127">
        <v>2</v>
      </c>
      <c r="B170" s="153" t="s">
        <v>886</v>
      </c>
      <c r="C170" s="55" t="s">
        <v>173</v>
      </c>
      <c r="D170" s="55" t="s">
        <v>83</v>
      </c>
      <c r="E170" s="56" t="s">
        <v>26</v>
      </c>
      <c r="G170" s="142">
        <v>1</v>
      </c>
      <c r="H170" s="57">
        <f t="shared" si="2"/>
        <v>33981.546587999997</v>
      </c>
      <c r="I170" s="152">
        <v>33981.546587999997</v>
      </c>
      <c r="J170" s="58" t="s">
        <v>174</v>
      </c>
      <c r="K170" s="58" t="s">
        <v>731</v>
      </c>
    </row>
    <row r="171" spans="1:11" ht="30" x14ac:dyDescent="0.2">
      <c r="A171" s="127">
        <v>3</v>
      </c>
      <c r="B171" s="153" t="s">
        <v>887</v>
      </c>
      <c r="C171" s="55" t="s">
        <v>173</v>
      </c>
      <c r="D171" s="55" t="s">
        <v>83</v>
      </c>
      <c r="E171" s="56" t="s">
        <v>26</v>
      </c>
      <c r="G171" s="142">
        <v>1</v>
      </c>
      <c r="H171" s="57">
        <f t="shared" si="2"/>
        <v>56093.940539999996</v>
      </c>
      <c r="I171" s="142">
        <v>56093.940539999996</v>
      </c>
      <c r="J171" s="58" t="s">
        <v>174</v>
      </c>
      <c r="K171" s="58" t="s">
        <v>731</v>
      </c>
    </row>
    <row r="172" spans="1:11" ht="30" x14ac:dyDescent="0.2">
      <c r="A172" s="127">
        <v>4</v>
      </c>
      <c r="B172" s="153" t="s">
        <v>887</v>
      </c>
      <c r="C172" s="55" t="s">
        <v>173</v>
      </c>
      <c r="D172" s="55" t="s">
        <v>83</v>
      </c>
      <c r="E172" s="56" t="s">
        <v>26</v>
      </c>
      <c r="G172" s="142">
        <v>1</v>
      </c>
      <c r="H172" s="57">
        <f t="shared" si="2"/>
        <v>56093.940539999996</v>
      </c>
      <c r="I172" s="142">
        <v>56093.940539999996</v>
      </c>
      <c r="J172" s="58" t="s">
        <v>174</v>
      </c>
      <c r="K172" s="58" t="s">
        <v>731</v>
      </c>
    </row>
    <row r="173" spans="1:11" ht="30" x14ac:dyDescent="0.2">
      <c r="A173" s="127">
        <v>5</v>
      </c>
      <c r="B173" s="153" t="s">
        <v>887</v>
      </c>
      <c r="C173" s="55" t="s">
        <v>173</v>
      </c>
      <c r="D173" s="55" t="s">
        <v>83</v>
      </c>
      <c r="E173" s="56" t="s">
        <v>26</v>
      </c>
      <c r="G173" s="142">
        <v>1</v>
      </c>
      <c r="H173" s="57">
        <f t="shared" si="2"/>
        <v>56093.940539999996</v>
      </c>
      <c r="I173" s="142">
        <v>56093.940539999996</v>
      </c>
      <c r="J173" s="58" t="s">
        <v>174</v>
      </c>
      <c r="K173" s="58" t="s">
        <v>731</v>
      </c>
    </row>
    <row r="174" spans="1:11" ht="30" x14ac:dyDescent="0.2">
      <c r="A174" s="127">
        <v>6</v>
      </c>
      <c r="B174" s="153" t="s">
        <v>888</v>
      </c>
      <c r="C174" s="55" t="s">
        <v>173</v>
      </c>
      <c r="D174" s="55" t="s">
        <v>83</v>
      </c>
      <c r="E174" s="56" t="s">
        <v>26</v>
      </c>
      <c r="G174" s="142">
        <v>1</v>
      </c>
      <c r="H174" s="57">
        <f t="shared" si="2"/>
        <v>33981.546587999997</v>
      </c>
      <c r="I174" s="142">
        <v>33981.546587999997</v>
      </c>
      <c r="J174" s="58" t="s">
        <v>174</v>
      </c>
      <c r="K174" s="58" t="s">
        <v>731</v>
      </c>
    </row>
    <row r="175" spans="1:11" ht="30" x14ac:dyDescent="0.2">
      <c r="A175" s="127">
        <v>7</v>
      </c>
      <c r="B175" s="153" t="s">
        <v>889</v>
      </c>
      <c r="C175" s="55" t="s">
        <v>173</v>
      </c>
      <c r="D175" s="55" t="s">
        <v>83</v>
      </c>
      <c r="E175" s="56" t="s">
        <v>26</v>
      </c>
      <c r="G175" s="142">
        <v>1</v>
      </c>
      <c r="H175" s="57">
        <f t="shared" si="2"/>
        <v>33981.546587999997</v>
      </c>
      <c r="I175" s="142">
        <v>33981.546587999997</v>
      </c>
      <c r="J175" s="58" t="s">
        <v>174</v>
      </c>
      <c r="K175" s="58" t="s">
        <v>731</v>
      </c>
    </row>
    <row r="176" spans="1:11" ht="45" x14ac:dyDescent="0.2">
      <c r="A176" s="127">
        <v>8</v>
      </c>
      <c r="B176" s="153" t="s">
        <v>890</v>
      </c>
      <c r="C176" s="55" t="s">
        <v>173</v>
      </c>
      <c r="D176" s="55" t="s">
        <v>83</v>
      </c>
      <c r="E176" s="56" t="s">
        <v>26</v>
      </c>
      <c r="G176" s="142">
        <v>1</v>
      </c>
      <c r="H176" s="57">
        <f t="shared" si="2"/>
        <v>64711.270535999989</v>
      </c>
      <c r="I176" s="142">
        <v>64711.270535999989</v>
      </c>
      <c r="J176" s="58" t="s">
        <v>174</v>
      </c>
      <c r="K176" s="58" t="s">
        <v>731</v>
      </c>
    </row>
    <row r="177" spans="1:12" ht="60" x14ac:dyDescent="0.2">
      <c r="A177" s="127">
        <v>9</v>
      </c>
      <c r="B177" s="153" t="s">
        <v>891</v>
      </c>
      <c r="C177" s="55" t="s">
        <v>173</v>
      </c>
      <c r="D177" s="55" t="s">
        <v>83</v>
      </c>
      <c r="E177" s="56" t="s">
        <v>26</v>
      </c>
      <c r="G177" s="142">
        <v>1</v>
      </c>
      <c r="H177" s="57">
        <f t="shared" si="2"/>
        <v>21000</v>
      </c>
      <c r="I177" s="142">
        <v>21000</v>
      </c>
      <c r="J177" s="58" t="s">
        <v>174</v>
      </c>
      <c r="K177" s="58" t="s">
        <v>731</v>
      </c>
    </row>
    <row r="178" spans="1:12" ht="30" x14ac:dyDescent="0.2">
      <c r="A178" s="127">
        <v>10</v>
      </c>
      <c r="B178" s="153" t="s">
        <v>892</v>
      </c>
      <c r="C178" s="55" t="s">
        <v>173</v>
      </c>
      <c r="D178" s="55" t="s">
        <v>83</v>
      </c>
      <c r="E178" s="56" t="s">
        <v>26</v>
      </c>
      <c r="G178" s="142">
        <v>1</v>
      </c>
      <c r="H178" s="57">
        <f t="shared" si="2"/>
        <v>72542</v>
      </c>
      <c r="I178" s="142">
        <v>72542</v>
      </c>
      <c r="J178" s="58" t="s">
        <v>174</v>
      </c>
      <c r="K178" s="58" t="s">
        <v>731</v>
      </c>
    </row>
    <row r="179" spans="1:12" ht="30" x14ac:dyDescent="0.2">
      <c r="A179" s="127">
        <v>11</v>
      </c>
      <c r="B179" s="153" t="s">
        <v>893</v>
      </c>
      <c r="C179" s="55" t="s">
        <v>173</v>
      </c>
      <c r="D179" s="55" t="s">
        <v>83</v>
      </c>
      <c r="E179" s="56" t="s">
        <v>26</v>
      </c>
      <c r="G179" s="142">
        <v>1</v>
      </c>
      <c r="H179" s="57">
        <f t="shared" si="2"/>
        <v>64711.270535999989</v>
      </c>
      <c r="I179" s="142">
        <v>64711.270535999989</v>
      </c>
      <c r="J179" s="58" t="s">
        <v>174</v>
      </c>
      <c r="K179" s="58" t="s">
        <v>731</v>
      </c>
    </row>
    <row r="180" spans="1:12" ht="30" x14ac:dyDescent="0.2">
      <c r="A180" s="127">
        <v>12</v>
      </c>
      <c r="B180" s="153" t="s">
        <v>894</v>
      </c>
      <c r="C180" s="55" t="s">
        <v>173</v>
      </c>
      <c r="D180" s="55" t="s">
        <v>83</v>
      </c>
      <c r="E180" s="56" t="s">
        <v>26</v>
      </c>
      <c r="G180" s="142">
        <v>17000</v>
      </c>
      <c r="H180" s="57">
        <f t="shared" si="2"/>
        <v>15.640899999999998</v>
      </c>
      <c r="I180" s="142">
        <v>265895.3</v>
      </c>
      <c r="J180" s="58" t="s">
        <v>755</v>
      </c>
      <c r="K180" s="58" t="s">
        <v>731</v>
      </c>
    </row>
    <row r="181" spans="1:12" ht="60" x14ac:dyDescent="0.2">
      <c r="A181" s="127">
        <v>13</v>
      </c>
      <c r="B181" s="153" t="s">
        <v>895</v>
      </c>
      <c r="C181" s="55" t="s">
        <v>173</v>
      </c>
      <c r="D181" s="55" t="s">
        <v>83</v>
      </c>
      <c r="E181" s="56" t="s">
        <v>26</v>
      </c>
      <c r="G181" s="142">
        <v>5000</v>
      </c>
      <c r="H181" s="57">
        <f t="shared" si="2"/>
        <v>19.087199999999999</v>
      </c>
      <c r="I181" s="142">
        <v>95436</v>
      </c>
      <c r="J181" s="58" t="s">
        <v>174</v>
      </c>
      <c r="K181" s="58" t="s">
        <v>731</v>
      </c>
    </row>
    <row r="182" spans="1:12" ht="47.25" x14ac:dyDescent="0.25">
      <c r="A182" s="45">
        <v>14</v>
      </c>
      <c r="B182" s="154" t="s">
        <v>896</v>
      </c>
      <c r="C182" s="44" t="s">
        <v>33</v>
      </c>
      <c r="D182" s="44" t="s">
        <v>83</v>
      </c>
      <c r="E182" s="53" t="s">
        <v>26</v>
      </c>
      <c r="F182" s="161"/>
      <c r="G182" s="155">
        <v>12</v>
      </c>
      <c r="H182" s="47">
        <f t="shared" si="2"/>
        <v>2055754.9936152005</v>
      </c>
      <c r="I182" s="155">
        <v>24669059.923382405</v>
      </c>
      <c r="J182" s="80" t="s">
        <v>174</v>
      </c>
      <c r="K182" s="80" t="s">
        <v>731</v>
      </c>
    </row>
    <row r="183" spans="1:12" ht="30" x14ac:dyDescent="0.2">
      <c r="A183" s="127">
        <v>15</v>
      </c>
      <c r="B183" s="153" t="s">
        <v>897</v>
      </c>
      <c r="C183" s="55" t="s">
        <v>173</v>
      </c>
      <c r="D183" s="55" t="s">
        <v>83</v>
      </c>
      <c r="E183" s="56" t="s">
        <v>26</v>
      </c>
      <c r="G183" s="169">
        <v>368</v>
      </c>
      <c r="H183" s="123">
        <f t="shared" si="2"/>
        <v>6821.2478478260873</v>
      </c>
      <c r="I183" s="150">
        <v>2510219.2080000001</v>
      </c>
      <c r="J183" s="55" t="s">
        <v>84</v>
      </c>
      <c r="K183" s="55" t="s">
        <v>731</v>
      </c>
    </row>
    <row r="184" spans="1:12" ht="15.75" x14ac:dyDescent="0.2">
      <c r="A184" s="197" t="s">
        <v>904</v>
      </c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</row>
    <row r="185" spans="1:12" ht="30" x14ac:dyDescent="0.2">
      <c r="A185" s="127">
        <v>1</v>
      </c>
      <c r="B185" s="156" t="s">
        <v>898</v>
      </c>
      <c r="C185" s="55" t="s">
        <v>173</v>
      </c>
      <c r="D185" s="55" t="s">
        <v>83</v>
      </c>
      <c r="E185" s="56" t="s">
        <v>26</v>
      </c>
      <c r="G185" s="142">
        <v>198.10039449999999</v>
      </c>
      <c r="H185" s="57">
        <f t="shared" si="2"/>
        <v>10230.073872972525</v>
      </c>
      <c r="I185" s="142">
        <v>2026581.6700000002</v>
      </c>
      <c r="J185" s="58" t="s">
        <v>755</v>
      </c>
      <c r="K185" s="58" t="s">
        <v>731</v>
      </c>
    </row>
    <row r="186" spans="1:12" ht="30" x14ac:dyDescent="0.2">
      <c r="A186" s="127">
        <v>2</v>
      </c>
      <c r="B186" s="156" t="s">
        <v>899</v>
      </c>
      <c r="C186" s="55" t="s">
        <v>173</v>
      </c>
      <c r="D186" s="55" t="s">
        <v>83</v>
      </c>
      <c r="E186" s="56" t="s">
        <v>26</v>
      </c>
      <c r="G186" s="142">
        <v>12</v>
      </c>
      <c r="H186" s="57">
        <f t="shared" si="2"/>
        <v>20943</v>
      </c>
      <c r="I186" s="142">
        <v>251316</v>
      </c>
      <c r="J186" s="58" t="s">
        <v>789</v>
      </c>
      <c r="K186" s="58" t="s">
        <v>731</v>
      </c>
    </row>
    <row r="187" spans="1:12" ht="47.25" x14ac:dyDescent="0.2">
      <c r="A187" s="44">
        <v>3</v>
      </c>
      <c r="B187" s="43" t="s">
        <v>900</v>
      </c>
      <c r="C187" s="44" t="s">
        <v>33</v>
      </c>
      <c r="D187" s="44" t="s">
        <v>83</v>
      </c>
      <c r="E187" s="44" t="s">
        <v>26</v>
      </c>
      <c r="F187" s="44"/>
      <c r="G187" s="44">
        <v>12</v>
      </c>
      <c r="H187" s="47">
        <f t="shared" si="2"/>
        <v>21098214.285714284</v>
      </c>
      <c r="I187" s="47">
        <v>253178571.4285714</v>
      </c>
      <c r="J187" s="44" t="s">
        <v>403</v>
      </c>
      <c r="K187" s="44" t="s">
        <v>731</v>
      </c>
    </row>
    <row r="188" spans="1:12" ht="30" x14ac:dyDescent="0.2">
      <c r="A188" s="127">
        <v>4</v>
      </c>
      <c r="B188" s="156" t="s">
        <v>901</v>
      </c>
      <c r="C188" s="55" t="s">
        <v>173</v>
      </c>
      <c r="D188" s="55" t="s">
        <v>83</v>
      </c>
      <c r="E188" s="56" t="s">
        <v>26</v>
      </c>
      <c r="G188" s="142">
        <v>1</v>
      </c>
      <c r="H188" s="57">
        <f t="shared" si="2"/>
        <v>736457.14285714272</v>
      </c>
      <c r="I188" s="142">
        <v>736457.14285714272</v>
      </c>
      <c r="J188" s="58" t="s">
        <v>174</v>
      </c>
      <c r="K188" s="58" t="s">
        <v>731</v>
      </c>
    </row>
    <row r="189" spans="1:12" ht="30" x14ac:dyDescent="0.2">
      <c r="A189" s="127">
        <v>5</v>
      </c>
      <c r="B189" s="157" t="s">
        <v>902</v>
      </c>
      <c r="C189" s="55" t="s">
        <v>173</v>
      </c>
      <c r="D189" s="55" t="s">
        <v>83</v>
      </c>
      <c r="E189" s="56" t="s">
        <v>26</v>
      </c>
      <c r="G189" s="142">
        <v>1</v>
      </c>
      <c r="H189" s="57">
        <f t="shared" si="2"/>
        <v>110846.61315359999</v>
      </c>
      <c r="I189" s="142">
        <v>110846.61315359999</v>
      </c>
      <c r="J189" s="58" t="s">
        <v>174</v>
      </c>
      <c r="K189" s="58" t="s">
        <v>731</v>
      </c>
    </row>
    <row r="190" spans="1:12" ht="47.25" x14ac:dyDescent="0.25">
      <c r="A190" s="45">
        <v>6</v>
      </c>
      <c r="B190" s="158" t="s">
        <v>903</v>
      </c>
      <c r="C190" s="44" t="s">
        <v>33</v>
      </c>
      <c r="D190" s="44" t="s">
        <v>83</v>
      </c>
      <c r="E190" s="53" t="s">
        <v>26</v>
      </c>
      <c r="F190" s="161"/>
      <c r="G190" s="155">
        <v>12</v>
      </c>
      <c r="H190" s="47">
        <f t="shared" si="2"/>
        <v>2200000</v>
      </c>
      <c r="I190" s="155">
        <v>26400000</v>
      </c>
      <c r="J190" s="80" t="s">
        <v>84</v>
      </c>
      <c r="K190" s="80" t="s">
        <v>731</v>
      </c>
    </row>
    <row r="191" spans="1:12" ht="15.75" x14ac:dyDescent="0.2">
      <c r="A191" s="197" t="s">
        <v>905</v>
      </c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</row>
    <row r="192" spans="1:12" ht="45" x14ac:dyDescent="0.2">
      <c r="A192" s="127">
        <v>1</v>
      </c>
      <c r="B192" s="157" t="s">
        <v>906</v>
      </c>
      <c r="C192" s="55" t="s">
        <v>173</v>
      </c>
      <c r="D192" s="55" t="s">
        <v>83</v>
      </c>
      <c r="E192" s="56" t="s">
        <v>26</v>
      </c>
      <c r="G192" s="142">
        <v>1</v>
      </c>
      <c r="H192" s="57">
        <f t="shared" si="2"/>
        <v>1103107.08771429</v>
      </c>
      <c r="I192" s="142">
        <v>1103107.08771429</v>
      </c>
      <c r="J192" s="58" t="s">
        <v>403</v>
      </c>
      <c r="K192" s="58" t="s">
        <v>731</v>
      </c>
      <c r="L192" s="168"/>
    </row>
    <row r="193" spans="1:11" ht="30" x14ac:dyDescent="0.2">
      <c r="A193" s="127">
        <v>2</v>
      </c>
      <c r="B193" s="157" t="s">
        <v>907</v>
      </c>
      <c r="C193" s="55" t="s">
        <v>173</v>
      </c>
      <c r="D193" s="55" t="s">
        <v>83</v>
      </c>
      <c r="E193" s="56" t="s">
        <v>26</v>
      </c>
      <c r="G193" s="142">
        <v>100</v>
      </c>
      <c r="H193" s="57">
        <f t="shared" si="2"/>
        <v>3520.2363749999995</v>
      </c>
      <c r="I193" s="142">
        <v>352023.63749999995</v>
      </c>
      <c r="J193" s="58" t="s">
        <v>403</v>
      </c>
      <c r="K193" s="58" t="s">
        <v>731</v>
      </c>
    </row>
    <row r="194" spans="1:11" ht="47.25" x14ac:dyDescent="0.2">
      <c r="A194" s="44">
        <v>3</v>
      </c>
      <c r="B194" s="43" t="s">
        <v>908</v>
      </c>
      <c r="C194" s="44" t="s">
        <v>33</v>
      </c>
      <c r="D194" s="44" t="s">
        <v>83</v>
      </c>
      <c r="E194" s="44" t="s">
        <v>26</v>
      </c>
      <c r="F194" s="44"/>
      <c r="G194" s="44">
        <v>1</v>
      </c>
      <c r="H194" s="155">
        <f t="shared" si="2"/>
        <v>29455206.057642858</v>
      </c>
      <c r="I194" s="155">
        <v>29455206.057642858</v>
      </c>
      <c r="J194" s="44" t="s">
        <v>312</v>
      </c>
      <c r="K194" s="44" t="s">
        <v>731</v>
      </c>
    </row>
    <row r="195" spans="1:11" ht="30" x14ac:dyDescent="0.2">
      <c r="A195" s="127">
        <v>4</v>
      </c>
      <c r="B195" s="157" t="s">
        <v>909</v>
      </c>
      <c r="C195" s="55" t="s">
        <v>173</v>
      </c>
      <c r="D195" s="55" t="s">
        <v>83</v>
      </c>
      <c r="E195" s="56" t="s">
        <v>26</v>
      </c>
      <c r="G195" s="142">
        <v>1</v>
      </c>
      <c r="H195" s="57">
        <f t="shared" si="2"/>
        <v>705618.46028571425</v>
      </c>
      <c r="I195" s="142">
        <v>705618.46028571425</v>
      </c>
      <c r="J195" s="58" t="s">
        <v>913</v>
      </c>
      <c r="K195" s="58" t="s">
        <v>731</v>
      </c>
    </row>
    <row r="196" spans="1:11" ht="30" x14ac:dyDescent="0.2">
      <c r="A196" s="127">
        <v>5</v>
      </c>
      <c r="B196" s="157" t="s">
        <v>910</v>
      </c>
      <c r="C196" s="55" t="s">
        <v>173</v>
      </c>
      <c r="D196" s="55" t="s">
        <v>83</v>
      </c>
      <c r="E196" s="56" t="s">
        <v>26</v>
      </c>
      <c r="G196" s="142">
        <v>1</v>
      </c>
      <c r="H196" s="57">
        <f t="shared" si="2"/>
        <v>677464.2857142858</v>
      </c>
      <c r="I196" s="142">
        <v>677464.2857142858</v>
      </c>
      <c r="J196" s="58" t="s">
        <v>174</v>
      </c>
      <c r="K196" s="58" t="s">
        <v>731</v>
      </c>
    </row>
    <row r="197" spans="1:11" ht="30" x14ac:dyDescent="0.2">
      <c r="A197" s="127">
        <v>6</v>
      </c>
      <c r="B197" s="157" t="s">
        <v>911</v>
      </c>
      <c r="C197" s="55" t="s">
        <v>173</v>
      </c>
      <c r="D197" s="55" t="s">
        <v>83</v>
      </c>
      <c r="E197" s="56" t="s">
        <v>26</v>
      </c>
      <c r="G197" s="150">
        <v>9</v>
      </c>
      <c r="H197" s="57">
        <f t="shared" si="2"/>
        <v>6972.4761904761899</v>
      </c>
      <c r="I197" s="142">
        <v>62752.28571428571</v>
      </c>
      <c r="J197" s="58" t="s">
        <v>174</v>
      </c>
      <c r="K197" s="58" t="s">
        <v>731</v>
      </c>
    </row>
    <row r="198" spans="1:11" ht="30" x14ac:dyDescent="0.2">
      <c r="A198" s="127">
        <v>7</v>
      </c>
      <c r="B198" s="157" t="s">
        <v>912</v>
      </c>
      <c r="C198" s="55" t="s">
        <v>173</v>
      </c>
      <c r="D198" s="55" t="s">
        <v>83</v>
      </c>
      <c r="E198" s="56" t="s">
        <v>26</v>
      </c>
      <c r="G198" s="142">
        <v>2</v>
      </c>
      <c r="H198" s="57">
        <f t="shared" si="2"/>
        <v>250031.03571428565</v>
      </c>
      <c r="I198" s="142">
        <v>500062.0714285713</v>
      </c>
      <c r="J198" s="58" t="s">
        <v>174</v>
      </c>
      <c r="K198" s="58" t="s">
        <v>731</v>
      </c>
    </row>
  </sheetData>
  <mergeCells count="22">
    <mergeCell ref="A28:K28"/>
    <mergeCell ref="A5:K5"/>
    <mergeCell ref="A1:K2"/>
    <mergeCell ref="A12:K12"/>
    <mergeCell ref="A18:K18"/>
    <mergeCell ref="A20:K20"/>
    <mergeCell ref="A37:K37"/>
    <mergeCell ref="A40:K40"/>
    <mergeCell ref="A42:K42"/>
    <mergeCell ref="A58:K58"/>
    <mergeCell ref="A69:K69"/>
    <mergeCell ref="A77:K77"/>
    <mergeCell ref="A134:K134"/>
    <mergeCell ref="A144:K144"/>
    <mergeCell ref="A146:K146"/>
    <mergeCell ref="A150:K150"/>
    <mergeCell ref="A191:K191"/>
    <mergeCell ref="A155:K155"/>
    <mergeCell ref="A159:K159"/>
    <mergeCell ref="A164:K164"/>
    <mergeCell ref="A168:K168"/>
    <mergeCell ref="A184:K18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0" orientation="landscape" r:id="rId1"/>
  <headerFooter>
    <oddFooter>Страница  &amp;P из &amp;N</oddFooter>
    <evenFooter>&amp;CСтраница 42 из 49</evenFooter>
    <firstFooter>&amp;CСтраница 41 из 49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перечень</vt:lpstr>
      <vt:lpstr>Лист1 (2)</vt:lpstr>
      <vt:lpstr>пх (14.08.17)</vt:lpstr>
      <vt:lpstr>Лист1</vt:lpstr>
      <vt:lpstr>перечень!Область_печати</vt:lpstr>
      <vt:lpstr>'пх (14.08.17)'!Область_печати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Алишер Нурпеисов</cp:lastModifiedBy>
  <cp:lastPrinted>2019-12-25T11:02:27Z</cp:lastPrinted>
  <dcterms:created xsi:type="dcterms:W3CDTF">1996-10-08T23:32:33Z</dcterms:created>
  <dcterms:modified xsi:type="dcterms:W3CDTF">2019-12-25T11:04:47Z</dcterms:modified>
</cp:coreProperties>
</file>