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ЦЕНОВЫЕ САЛАМАТ путейцы\Закуп на 2020\ЗАп части на МПТ\"/>
    </mc:Choice>
  </mc:AlternateContent>
  <xr:revisionPtr revIDLastSave="0" documentId="13_ncr:1_{38D97419-1592-4654-9057-88C08867FA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ПХ" sheetId="2" r:id="rId1"/>
  </sheets>
  <definedNames>
    <definedName name="_xlnm.Print_Area" localSheetId="0">УПХ!$A$1:$L$30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H26" i="2" l="1"/>
  <c r="G25" i="2" l="1"/>
  <c r="G24" i="2"/>
  <c r="G23" i="2"/>
  <c r="G22" i="2"/>
</calcChain>
</file>

<file path=xl/sharedStrings.xml><?xml version="1.0" encoding="utf-8"?>
<sst xmlns="http://schemas.openxmlformats.org/spreadsheetml/2006/main" count="169" uniqueCount="66">
  <si>
    <t>Объявление о закупках способом запроса ценовых предложений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</si>
  <si>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</si>
  <si>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</si>
  <si>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</si>
  <si>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</si>
  <si>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</si>
  <si>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</si>
  <si>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</si>
  <si>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Приложение:</t>
  </si>
  <si>
    <t>1. Проект договора.</t>
  </si>
  <si>
    <t>        (Подпись, дата)</t>
  </si>
  <si>
    <t>Руководитель субъекта естественной монополии Ергалиев А.Т. _________________________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</si>
  <si>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</si>
  <si>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</si>
  <si>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</si>
  <si>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</si>
  <si>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</si>
  <si>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</si>
  <si>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 xml:space="preserve">до 30.12.2020г. </t>
  </si>
  <si>
    <t>шт</t>
  </si>
  <si>
    <t xml:space="preserve">30% предоплата 70% после поставки товара </t>
  </si>
  <si>
    <t>ТОО «РТИ-АНПЗ» объявляет о закупках способом запроса ценовых предложений для Участка путевого хозяйства на 2020 год.</t>
  </si>
  <si>
    <t>Фильтр грубой очистки</t>
  </si>
  <si>
    <t>Фильтр тонкой очистки</t>
  </si>
  <si>
    <t>Фильтр воздушный сухого типа</t>
  </si>
  <si>
    <t xml:space="preserve">Генератор переменного тока типа Г290 </t>
  </si>
  <si>
    <t xml:space="preserve"> Тосол А-65М</t>
  </si>
  <si>
    <t xml:space="preserve">Масло марки А </t>
  </si>
  <si>
    <t>л</t>
  </si>
  <si>
    <t xml:space="preserve">ремень клиновой сечения В(Б)-1250 ГОСТ-1284.2-89  на кондиционер мотовоза МПТ-6 </t>
  </si>
  <si>
    <t>Ремень приводной клиновый А-1045</t>
  </si>
  <si>
    <t>Ремень приводной клиновый  В-1900 LI</t>
  </si>
  <si>
    <t>Ремень клиновой сечения В-1250</t>
  </si>
  <si>
    <t xml:space="preserve">Колодка тормозная локомотивная гребневая </t>
  </si>
  <si>
    <t xml:space="preserve">Фильтр масляный </t>
  </si>
  <si>
    <t>Фильтр гидравлический</t>
  </si>
  <si>
    <t>Фильтр напорный высокого давления</t>
  </si>
  <si>
    <t>Смазка железнодорожная</t>
  </si>
  <si>
    <t xml:space="preserve">Регулятор напряжения </t>
  </si>
  <si>
    <t>Регулятор напряжения повышенной надежности RNPN-03 на МПТ-6</t>
  </si>
  <si>
    <t xml:space="preserve">Насос маслозакачивающий </t>
  </si>
  <si>
    <t xml:space="preserve">Автоматический выключатель </t>
  </si>
  <si>
    <t>Автоматический выключатель серии ВА61F29 (ГОСТ Р 50030.2-99) на МПТ-6</t>
  </si>
  <si>
    <t>Насос маслозакачивающий МЗН-2 на МПТ-6</t>
  </si>
  <si>
    <t>фильтр напорный HD 069-158  для мотовоза МПТ-6 исп.4, сменный фильтрирующий элемент V3.0520-08 на МПТ-6</t>
  </si>
  <si>
    <t>Трехфазный, синхронный генератор переменного тока Г290В.3701 со встроенным выпрямительными полупроводниковыми блоками на МПТ-6</t>
  </si>
  <si>
    <t xml:space="preserve">ремень приводной клиновой А-1045  ГОСТ 1284.2-99 для компрессора мотовоза МПТ-6 </t>
  </si>
  <si>
    <t>ремень приводной клиновый марки В (Б) 1900 LI ГОСТ 1284.2-89  IV кл. для компрессора марки У43102А мотовоза МПТ-6</t>
  </si>
  <si>
    <t xml:space="preserve">фильтр грубой очистки 204А-1105510-Б  двигателя ЯМЗ-238 Б-14 мотовоза МПТ-6 </t>
  </si>
  <si>
    <t xml:space="preserve">фильтр тонкой очистки топлива 236-1117010-А4 двигателя ЯМЗ-238 Б-14 мотовоза МПТ-6 </t>
  </si>
  <si>
    <t xml:space="preserve">фильтр воздушный сухого типа  ЭФВФ 722.1109560(740-1109560-02) двигателя ЯМЗ-238 Б-14 мотовоза МПТ-6 </t>
  </si>
  <si>
    <t xml:space="preserve">фильтр масляный  238-5340-1012075-02 двигателя ЯМЗ-238 Б-14 мотовоза МПТ-6 </t>
  </si>
  <si>
    <t xml:space="preserve">фильтр гидравлический  (фильтр гидропривода) CS-050-P10-A двигателя ЯМЗ-238 Б-14 мотовоза МПТ-6   </t>
  </si>
  <si>
    <t xml:space="preserve">Выключатель концевой </t>
  </si>
  <si>
    <t xml:space="preserve">Пускатель электромагнитный </t>
  </si>
  <si>
    <t xml:space="preserve">Выключатель автоматический </t>
  </si>
  <si>
    <t xml:space="preserve">Масло моторное </t>
  </si>
  <si>
    <t>Железнодорожная смазка ЖРО (ТУ32ЦТ520-83) (для рельсов на кривых участках и стрелок)</t>
  </si>
  <si>
    <t>Выключатель концевой ВП 16Г-23Б-231-55 У2.3 на МПТ-6</t>
  </si>
  <si>
    <t>Пускатель электромагнитный ПМ12-025 103 24в на МПТ-6</t>
  </si>
  <si>
    <t>Выключатель автоматический ВА57-31-340010-100А-400-690AC-УХЛ3-КЭАЗ на МПТ-6</t>
  </si>
  <si>
    <t xml:space="preserve">Масло моторное М-8ДМ (зимнее) для смазки двигателя МПТ-6 </t>
  </si>
  <si>
    <t xml:space="preserve">Масло марки А для  гидропередачи с гидросистемой мотовоза МПТ-6 </t>
  </si>
  <si>
    <t xml:space="preserve">колодка тормозная локомотивная гребневая тормозная тип М ТЭМ1.40.60.024 колодки ГОСТ Р 55819-2013 на МПТ-6 </t>
  </si>
  <si>
    <t>Охлаждающая незамерзающая жидкость Тосол А-65М для охлаждения двигателя мотовоза МПТ-6 исп.4 (заменитель Тосол А40М) на МПТ-6</t>
  </si>
  <si>
    <t xml:space="preserve">до 12 часов «00» минут 13.03.2020г.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</si>
</sst>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7" fillId="0" borderId="0"/>
    <xf numFmtId="0" fontId="6" fillId="0" borderId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165" fontId="10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6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9" fillId="0" borderId="0"/>
    <xf numFmtId="0" fontId="11" fillId="0" borderId="0">
      <alignment horizontal="left"/>
    </xf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/>
    </xf>
    <xf numFmtId="3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3" fontId="5" fillId="2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/>
    </xf>
    <xf numFmtId="3" fontId="14" fillId="2" borderId="3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</cellXfs>
  <cellStyles count="31">
    <cellStyle name="Normal 2" xfId="12" xr:uid="{00000000-0005-0000-0000-000000000000}"/>
    <cellStyle name="Гиперссылка 2" xfId="30" xr:uid="{00000000-0005-0000-0000-000001000000}"/>
    <cellStyle name="Обычный" xfId="0" builtinId="0"/>
    <cellStyle name="Обычный 11 2" xfId="9" xr:uid="{00000000-0005-0000-0000-000003000000}"/>
    <cellStyle name="Обычный 15" xfId="13" xr:uid="{00000000-0005-0000-0000-000004000000}"/>
    <cellStyle name="Обычный 15 2" xfId="17" xr:uid="{00000000-0005-0000-0000-000005000000}"/>
    <cellStyle name="Обычный 2" xfId="2" xr:uid="{00000000-0005-0000-0000-000006000000}"/>
    <cellStyle name="Обычный 2 12 10 2" xfId="14" xr:uid="{00000000-0005-0000-0000-000007000000}"/>
    <cellStyle name="Обычный 2 14" xfId="28" xr:uid="{00000000-0005-0000-0000-000008000000}"/>
    <cellStyle name="Обычный 3" xfId="1" xr:uid="{00000000-0005-0000-0000-000009000000}"/>
    <cellStyle name="Обычный 3 2" xfId="27" xr:uid="{00000000-0005-0000-0000-00000A000000}"/>
    <cellStyle name="Обычный 3 5" xfId="7" xr:uid="{00000000-0005-0000-0000-00000B000000}"/>
    <cellStyle name="Обычный 3 5 3" xfId="16" xr:uid="{00000000-0005-0000-0000-00000C000000}"/>
    <cellStyle name="Обычный 3 5 4 2" xfId="24" xr:uid="{00000000-0005-0000-0000-00000D000000}"/>
    <cellStyle name="Обычный 3 5 5" xfId="8" xr:uid="{00000000-0005-0000-0000-00000E000000}"/>
    <cellStyle name="Обычный 3 7" xfId="15" xr:uid="{00000000-0005-0000-0000-00000F000000}"/>
    <cellStyle name="Обычный 32" xfId="4" xr:uid="{00000000-0005-0000-0000-000010000000}"/>
    <cellStyle name="Обычный 32 2" xfId="20" xr:uid="{00000000-0005-0000-0000-000011000000}"/>
    <cellStyle name="Обычный 4" xfId="5" xr:uid="{00000000-0005-0000-0000-000012000000}"/>
    <cellStyle name="Обычный 4 2 2" xfId="26" xr:uid="{00000000-0005-0000-0000-000013000000}"/>
    <cellStyle name="Обычный 4 3 2" xfId="22" xr:uid="{00000000-0005-0000-0000-000014000000}"/>
    <cellStyle name="Обычный 4 4" xfId="29" xr:uid="{00000000-0005-0000-0000-000015000000}"/>
    <cellStyle name="Обычный 5 4" xfId="25" xr:uid="{00000000-0005-0000-0000-000016000000}"/>
    <cellStyle name="Обычный 50" xfId="21" xr:uid="{00000000-0005-0000-0000-000017000000}"/>
    <cellStyle name="Процентный 2" xfId="19" xr:uid="{00000000-0005-0000-0000-000018000000}"/>
    <cellStyle name="Процентный 3" xfId="11" xr:uid="{00000000-0005-0000-0000-000019000000}"/>
    <cellStyle name="Финансовый 11" xfId="3" xr:uid="{00000000-0005-0000-0000-00001A000000}"/>
    <cellStyle name="Финансовый 2" xfId="10" xr:uid="{00000000-0005-0000-0000-00001B000000}"/>
    <cellStyle name="Финансовый 2 2 2" xfId="18" xr:uid="{00000000-0005-0000-0000-00001C000000}"/>
    <cellStyle name="Финансовый 2 2 2 6" xfId="6" xr:uid="{00000000-0005-0000-0000-00001D000000}"/>
    <cellStyle name="Финансовый 2 2 2 7" xfId="23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topLeftCell="A4" zoomScale="90" zoomScaleNormal="100" zoomScaleSheetLayoutView="90" workbookViewId="0">
      <selection activeCell="H5" sqref="H5:H21"/>
    </sheetView>
  </sheetViews>
  <sheetFormatPr defaultRowHeight="15" x14ac:dyDescent="0.25"/>
  <cols>
    <col min="1" max="1" width="4.7109375" style="28" customWidth="1"/>
    <col min="2" max="2" width="40.5703125" style="1" customWidth="1"/>
    <col min="3" max="3" width="11" style="7" customWidth="1"/>
    <col min="4" max="4" width="8.140625" style="7" customWidth="1"/>
    <col min="5" max="5" width="36.28515625" style="7" customWidth="1"/>
    <col min="6" max="6" width="19.42578125" style="7" customWidth="1"/>
    <col min="7" max="7" width="16.42578125" style="43" customWidth="1"/>
    <col min="8" max="8" width="16.42578125" style="44" customWidth="1"/>
    <col min="9" max="9" width="21" style="7" customWidth="1"/>
    <col min="10" max="10" width="24.5703125" style="14" customWidth="1"/>
    <col min="11" max="11" width="26.28515625" style="14" customWidth="1"/>
    <col min="12" max="12" width="28.42578125" style="7" customWidth="1"/>
    <col min="13" max="16384" width="9.140625" style="7"/>
  </cols>
  <sheetData>
    <row r="1" spans="1:12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6"/>
      <c r="K1" s="6"/>
    </row>
    <row r="2" spans="1:12" ht="15.75" x14ac:dyDescent="0.25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6"/>
      <c r="K2" s="6"/>
    </row>
    <row r="4" spans="1:12" ht="189" x14ac:dyDescent="0.25">
      <c r="A4" s="26" t="s">
        <v>1</v>
      </c>
      <c r="B4" s="2" t="s">
        <v>2</v>
      </c>
      <c r="C4" s="2" t="s">
        <v>12</v>
      </c>
      <c r="D4" s="2" t="s">
        <v>13</v>
      </c>
      <c r="E4" s="2" t="s">
        <v>3</v>
      </c>
      <c r="F4" s="2" t="s">
        <v>14</v>
      </c>
      <c r="G4" s="15" t="s">
        <v>4</v>
      </c>
      <c r="H4" s="2" t="s">
        <v>5</v>
      </c>
      <c r="I4" s="2" t="s">
        <v>6</v>
      </c>
      <c r="J4" s="16" t="s">
        <v>15</v>
      </c>
      <c r="K4" s="16" t="s">
        <v>16</v>
      </c>
      <c r="L4" s="2" t="s">
        <v>7</v>
      </c>
    </row>
    <row r="5" spans="1:12" ht="47.25" x14ac:dyDescent="0.25">
      <c r="A5" s="27">
        <v>1</v>
      </c>
      <c r="B5" s="29" t="s">
        <v>30</v>
      </c>
      <c r="C5" s="8">
        <v>1</v>
      </c>
      <c r="D5" s="17" t="s">
        <v>19</v>
      </c>
      <c r="E5" s="30" t="s">
        <v>46</v>
      </c>
      <c r="F5" s="18" t="s">
        <v>18</v>
      </c>
      <c r="G5" s="37">
        <v>767.41071428571422</v>
      </c>
      <c r="H5" s="55">
        <v>4038760</v>
      </c>
      <c r="I5" s="19">
        <f t="shared" ref="I5:I20" si="0">G5*C5</f>
        <v>767.41071428571422</v>
      </c>
      <c r="J5" s="18" t="s">
        <v>65</v>
      </c>
      <c r="K5" s="18" t="s">
        <v>65</v>
      </c>
      <c r="L5" s="10" t="s">
        <v>17</v>
      </c>
    </row>
    <row r="6" spans="1:12" ht="63" x14ac:dyDescent="0.25">
      <c r="A6" s="27">
        <v>2</v>
      </c>
      <c r="B6" s="29" t="s">
        <v>31</v>
      </c>
      <c r="C6" s="8">
        <v>2</v>
      </c>
      <c r="D6" s="17" t="s">
        <v>19</v>
      </c>
      <c r="E6" s="30" t="s">
        <v>47</v>
      </c>
      <c r="F6" s="18" t="s">
        <v>18</v>
      </c>
      <c r="G6" s="37">
        <v>1799.9999999999998</v>
      </c>
      <c r="H6" s="56"/>
      <c r="I6" s="19">
        <f t="shared" si="0"/>
        <v>3599.9999999999995</v>
      </c>
      <c r="J6" s="18" t="s">
        <v>65</v>
      </c>
      <c r="K6" s="18" t="s">
        <v>65</v>
      </c>
      <c r="L6" s="10" t="s">
        <v>17</v>
      </c>
    </row>
    <row r="7" spans="1:12" ht="47.25" x14ac:dyDescent="0.25">
      <c r="A7" s="27">
        <v>3</v>
      </c>
      <c r="B7" s="29" t="s">
        <v>32</v>
      </c>
      <c r="C7" s="8">
        <v>4</v>
      </c>
      <c r="D7" s="17" t="s">
        <v>19</v>
      </c>
      <c r="E7" s="30" t="s">
        <v>29</v>
      </c>
      <c r="F7" s="18" t="s">
        <v>18</v>
      </c>
      <c r="G7" s="37">
        <v>1120.9821428571427</v>
      </c>
      <c r="H7" s="56"/>
      <c r="I7" s="19">
        <f t="shared" si="0"/>
        <v>4483.9285714285706</v>
      </c>
      <c r="J7" s="18" t="s">
        <v>65</v>
      </c>
      <c r="K7" s="18" t="s">
        <v>65</v>
      </c>
      <c r="L7" s="10" t="s">
        <v>17</v>
      </c>
    </row>
    <row r="8" spans="1:12" ht="63" x14ac:dyDescent="0.25">
      <c r="A8" s="27">
        <v>4</v>
      </c>
      <c r="B8" s="31" t="s">
        <v>33</v>
      </c>
      <c r="C8" s="8">
        <v>8</v>
      </c>
      <c r="D8" s="17" t="s">
        <v>19</v>
      </c>
      <c r="E8" s="30" t="s">
        <v>63</v>
      </c>
      <c r="F8" s="18" t="s">
        <v>18</v>
      </c>
      <c r="G8" s="37">
        <v>49999.999999999993</v>
      </c>
      <c r="H8" s="56"/>
      <c r="I8" s="19">
        <f t="shared" si="0"/>
        <v>399999.99999999994</v>
      </c>
      <c r="J8" s="18" t="s">
        <v>65</v>
      </c>
      <c r="K8" s="18" t="s">
        <v>65</v>
      </c>
      <c r="L8" s="10" t="s">
        <v>17</v>
      </c>
    </row>
    <row r="9" spans="1:12" ht="47.25" x14ac:dyDescent="0.25">
      <c r="A9" s="27">
        <v>5</v>
      </c>
      <c r="B9" s="29" t="s">
        <v>22</v>
      </c>
      <c r="C9" s="8">
        <v>2</v>
      </c>
      <c r="D9" s="17" t="s">
        <v>19</v>
      </c>
      <c r="E9" s="30" t="s">
        <v>48</v>
      </c>
      <c r="F9" s="18" t="s">
        <v>18</v>
      </c>
      <c r="G9" s="37">
        <v>23714.732142857141</v>
      </c>
      <c r="H9" s="56"/>
      <c r="I9" s="19">
        <f t="shared" si="0"/>
        <v>47429.464285714283</v>
      </c>
      <c r="J9" s="18" t="s">
        <v>65</v>
      </c>
      <c r="K9" s="18" t="s">
        <v>65</v>
      </c>
      <c r="L9" s="10" t="s">
        <v>17</v>
      </c>
    </row>
    <row r="10" spans="1:12" ht="47.25" x14ac:dyDescent="0.25">
      <c r="A10" s="27">
        <v>6</v>
      </c>
      <c r="B10" s="29" t="s">
        <v>23</v>
      </c>
      <c r="C10" s="8">
        <v>4</v>
      </c>
      <c r="D10" s="17" t="s">
        <v>19</v>
      </c>
      <c r="E10" s="30" t="s">
        <v>49</v>
      </c>
      <c r="F10" s="18" t="s">
        <v>18</v>
      </c>
      <c r="G10" s="37">
        <v>26784.374999999996</v>
      </c>
      <c r="H10" s="56"/>
      <c r="I10" s="19">
        <f t="shared" si="0"/>
        <v>107137.49999999999</v>
      </c>
      <c r="J10" s="18" t="s">
        <v>65</v>
      </c>
      <c r="K10" s="18" t="s">
        <v>65</v>
      </c>
      <c r="L10" s="10" t="s">
        <v>17</v>
      </c>
    </row>
    <row r="11" spans="1:12" ht="63" x14ac:dyDescent="0.25">
      <c r="A11" s="27">
        <v>7</v>
      </c>
      <c r="B11" s="29" t="s">
        <v>24</v>
      </c>
      <c r="C11" s="8">
        <v>2</v>
      </c>
      <c r="D11" s="17" t="s">
        <v>19</v>
      </c>
      <c r="E11" s="30" t="s">
        <v>50</v>
      </c>
      <c r="F11" s="18" t="s">
        <v>18</v>
      </c>
      <c r="G11" s="37">
        <v>5425.4464285714284</v>
      </c>
      <c r="H11" s="56"/>
      <c r="I11" s="19">
        <f t="shared" si="0"/>
        <v>10850.892857142857</v>
      </c>
      <c r="J11" s="18" t="s">
        <v>65</v>
      </c>
      <c r="K11" s="18" t="s">
        <v>65</v>
      </c>
      <c r="L11" s="10" t="s">
        <v>17</v>
      </c>
    </row>
    <row r="12" spans="1:12" ht="47.25" x14ac:dyDescent="0.25">
      <c r="A12" s="27">
        <v>8</v>
      </c>
      <c r="B12" s="29" t="s">
        <v>34</v>
      </c>
      <c r="C12" s="8">
        <v>4</v>
      </c>
      <c r="D12" s="17" t="s">
        <v>19</v>
      </c>
      <c r="E12" s="30" t="s">
        <v>51</v>
      </c>
      <c r="F12" s="18" t="s">
        <v>18</v>
      </c>
      <c r="G12" s="38">
        <v>8649.1071428571413</v>
      </c>
      <c r="H12" s="56"/>
      <c r="I12" s="19">
        <f t="shared" si="0"/>
        <v>34596.428571428565</v>
      </c>
      <c r="J12" s="18" t="s">
        <v>65</v>
      </c>
      <c r="K12" s="18" t="s">
        <v>65</v>
      </c>
      <c r="L12" s="10" t="s">
        <v>17</v>
      </c>
    </row>
    <row r="13" spans="1:12" ht="63" x14ac:dyDescent="0.25">
      <c r="A13" s="27">
        <v>9</v>
      </c>
      <c r="B13" s="29" t="s">
        <v>35</v>
      </c>
      <c r="C13" s="8">
        <v>2</v>
      </c>
      <c r="D13" s="17" t="s">
        <v>19</v>
      </c>
      <c r="E13" s="30" t="s">
        <v>52</v>
      </c>
      <c r="F13" s="18" t="s">
        <v>18</v>
      </c>
      <c r="G13" s="37">
        <v>13949.999999999998</v>
      </c>
      <c r="H13" s="56"/>
      <c r="I13" s="19">
        <f t="shared" si="0"/>
        <v>27899.999999999996</v>
      </c>
      <c r="J13" s="18" t="s">
        <v>65</v>
      </c>
      <c r="K13" s="18" t="s">
        <v>65</v>
      </c>
      <c r="L13" s="10" t="s">
        <v>17</v>
      </c>
    </row>
    <row r="14" spans="1:12" ht="63" x14ac:dyDescent="0.25">
      <c r="A14" s="27">
        <v>10</v>
      </c>
      <c r="B14" s="29" t="s">
        <v>36</v>
      </c>
      <c r="C14" s="8">
        <v>2</v>
      </c>
      <c r="D14" s="17" t="s">
        <v>19</v>
      </c>
      <c r="E14" s="30" t="s">
        <v>44</v>
      </c>
      <c r="F14" s="18" t="s">
        <v>18</v>
      </c>
      <c r="G14" s="37">
        <v>66681.69642857142</v>
      </c>
      <c r="H14" s="56"/>
      <c r="I14" s="19">
        <f t="shared" si="0"/>
        <v>133363.39285714284</v>
      </c>
      <c r="J14" s="18" t="s">
        <v>65</v>
      </c>
      <c r="K14" s="18" t="s">
        <v>65</v>
      </c>
      <c r="L14" s="10" t="s">
        <v>17</v>
      </c>
    </row>
    <row r="15" spans="1:12" ht="75.75" customHeight="1" x14ac:dyDescent="0.25">
      <c r="A15" s="27">
        <v>11</v>
      </c>
      <c r="B15" s="3" t="s">
        <v>25</v>
      </c>
      <c r="C15" s="9">
        <v>1</v>
      </c>
      <c r="D15" s="21" t="s">
        <v>19</v>
      </c>
      <c r="E15" s="20" t="s">
        <v>45</v>
      </c>
      <c r="F15" s="18" t="s">
        <v>18</v>
      </c>
      <c r="G15" s="37">
        <v>135759</v>
      </c>
      <c r="H15" s="56"/>
      <c r="I15" s="19">
        <f t="shared" si="0"/>
        <v>135759</v>
      </c>
      <c r="J15" s="18" t="s">
        <v>65</v>
      </c>
      <c r="K15" s="18" t="s">
        <v>65</v>
      </c>
      <c r="L15" s="10" t="s">
        <v>17</v>
      </c>
    </row>
    <row r="16" spans="1:12" ht="47.25" x14ac:dyDescent="0.25">
      <c r="A16" s="27">
        <v>12</v>
      </c>
      <c r="B16" s="3" t="s">
        <v>38</v>
      </c>
      <c r="C16" s="9">
        <v>1</v>
      </c>
      <c r="D16" s="21" t="s">
        <v>19</v>
      </c>
      <c r="E16" s="3" t="s">
        <v>39</v>
      </c>
      <c r="F16" s="18" t="s">
        <v>18</v>
      </c>
      <c r="G16" s="39">
        <v>162303</v>
      </c>
      <c r="H16" s="56"/>
      <c r="I16" s="19">
        <f t="shared" si="0"/>
        <v>162303</v>
      </c>
      <c r="J16" s="18" t="s">
        <v>65</v>
      </c>
      <c r="K16" s="18" t="s">
        <v>65</v>
      </c>
      <c r="L16" s="10" t="s">
        <v>17</v>
      </c>
    </row>
    <row r="17" spans="1:12" ht="31.5" x14ac:dyDescent="0.25">
      <c r="A17" s="27">
        <v>13</v>
      </c>
      <c r="B17" s="3" t="s">
        <v>40</v>
      </c>
      <c r="C17" s="9">
        <v>1</v>
      </c>
      <c r="D17" s="21" t="s">
        <v>19</v>
      </c>
      <c r="E17" s="3" t="s">
        <v>43</v>
      </c>
      <c r="F17" s="18" t="s">
        <v>18</v>
      </c>
      <c r="G17" s="39">
        <v>107380</v>
      </c>
      <c r="H17" s="56"/>
      <c r="I17" s="19">
        <f t="shared" si="0"/>
        <v>107380</v>
      </c>
      <c r="J17" s="18" t="s">
        <v>65</v>
      </c>
      <c r="K17" s="18" t="s">
        <v>65</v>
      </c>
      <c r="L17" s="10" t="s">
        <v>17</v>
      </c>
    </row>
    <row r="18" spans="1:12" ht="47.25" x14ac:dyDescent="0.25">
      <c r="A18" s="27">
        <v>14</v>
      </c>
      <c r="B18" s="3" t="s">
        <v>41</v>
      </c>
      <c r="C18" s="9">
        <v>5</v>
      </c>
      <c r="D18" s="21" t="s">
        <v>19</v>
      </c>
      <c r="E18" s="3" t="s">
        <v>42</v>
      </c>
      <c r="F18" s="18" t="s">
        <v>18</v>
      </c>
      <c r="G18" s="39">
        <v>89200</v>
      </c>
      <c r="H18" s="56"/>
      <c r="I18" s="19">
        <f t="shared" si="0"/>
        <v>446000</v>
      </c>
      <c r="J18" s="18" t="s">
        <v>65</v>
      </c>
      <c r="K18" s="18" t="s">
        <v>65</v>
      </c>
      <c r="L18" s="10" t="s">
        <v>17</v>
      </c>
    </row>
    <row r="19" spans="1:12" ht="31.5" x14ac:dyDescent="0.25">
      <c r="A19" s="27">
        <v>15</v>
      </c>
      <c r="B19" s="3" t="s">
        <v>53</v>
      </c>
      <c r="C19" s="9">
        <v>5</v>
      </c>
      <c r="D19" s="21" t="s">
        <v>19</v>
      </c>
      <c r="E19" s="3" t="s">
        <v>58</v>
      </c>
      <c r="F19" s="18" t="s">
        <v>18</v>
      </c>
      <c r="G19" s="39">
        <v>102000</v>
      </c>
      <c r="H19" s="56"/>
      <c r="I19" s="19">
        <f t="shared" si="0"/>
        <v>510000</v>
      </c>
      <c r="J19" s="18" t="s">
        <v>65</v>
      </c>
      <c r="K19" s="18" t="s">
        <v>65</v>
      </c>
      <c r="L19" s="10" t="s">
        <v>17</v>
      </c>
    </row>
    <row r="20" spans="1:12" ht="31.5" x14ac:dyDescent="0.25">
      <c r="A20" s="27">
        <v>16</v>
      </c>
      <c r="B20" s="3" t="s">
        <v>54</v>
      </c>
      <c r="C20" s="9">
        <v>4</v>
      </c>
      <c r="D20" s="21" t="s">
        <v>19</v>
      </c>
      <c r="E20" s="3" t="s">
        <v>59</v>
      </c>
      <c r="F20" s="18" t="s">
        <v>18</v>
      </c>
      <c r="G20" s="39">
        <v>10820</v>
      </c>
      <c r="H20" s="56"/>
      <c r="I20" s="19">
        <f t="shared" si="0"/>
        <v>43280</v>
      </c>
      <c r="J20" s="18" t="s">
        <v>65</v>
      </c>
      <c r="K20" s="18" t="s">
        <v>65</v>
      </c>
      <c r="L20" s="10" t="s">
        <v>17</v>
      </c>
    </row>
    <row r="21" spans="1:12" ht="47.25" x14ac:dyDescent="0.25">
      <c r="A21" s="27">
        <v>17</v>
      </c>
      <c r="B21" s="3" t="s">
        <v>55</v>
      </c>
      <c r="C21" s="9">
        <v>1</v>
      </c>
      <c r="D21" s="21" t="s">
        <v>19</v>
      </c>
      <c r="E21" s="3" t="s">
        <v>60</v>
      </c>
      <c r="F21" s="18" t="s">
        <v>18</v>
      </c>
      <c r="G21" s="39">
        <v>22904</v>
      </c>
      <c r="H21" s="57"/>
      <c r="I21" s="19">
        <f>G21*C21</f>
        <v>22904</v>
      </c>
      <c r="J21" s="18" t="s">
        <v>65</v>
      </c>
      <c r="K21" s="18" t="s">
        <v>65</v>
      </c>
      <c r="L21" s="10" t="s">
        <v>17</v>
      </c>
    </row>
    <row r="22" spans="1:12" ht="47.25" x14ac:dyDescent="0.25">
      <c r="A22" s="27">
        <v>18</v>
      </c>
      <c r="B22" s="23" t="s">
        <v>56</v>
      </c>
      <c r="C22" s="24">
        <v>50</v>
      </c>
      <c r="D22" s="25" t="s">
        <v>28</v>
      </c>
      <c r="E22" s="23" t="s">
        <v>61</v>
      </c>
      <c r="F22" s="18" t="s">
        <v>18</v>
      </c>
      <c r="G22" s="40">
        <f>1000/1.12</f>
        <v>892.85714285714278</v>
      </c>
      <c r="H22" s="55">
        <v>955168</v>
      </c>
      <c r="I22" s="19" t="s">
        <v>20</v>
      </c>
      <c r="J22" s="18" t="s">
        <v>65</v>
      </c>
      <c r="K22" s="18" t="s">
        <v>65</v>
      </c>
      <c r="L22" s="10" t="s">
        <v>17</v>
      </c>
    </row>
    <row r="23" spans="1:12" s="36" customFormat="1" ht="78.75" x14ac:dyDescent="0.25">
      <c r="A23" s="27">
        <v>19</v>
      </c>
      <c r="B23" s="23" t="s">
        <v>26</v>
      </c>
      <c r="C23" s="35">
        <v>180</v>
      </c>
      <c r="D23" s="25" t="s">
        <v>28</v>
      </c>
      <c r="E23" s="23" t="s">
        <v>64</v>
      </c>
      <c r="F23" s="18" t="s">
        <v>18</v>
      </c>
      <c r="G23" s="41">
        <f>1140/1.12</f>
        <v>1017.8571428571428</v>
      </c>
      <c r="H23" s="56"/>
      <c r="I23" s="10" t="s">
        <v>20</v>
      </c>
      <c r="J23" s="18" t="s">
        <v>65</v>
      </c>
      <c r="K23" s="18" t="s">
        <v>65</v>
      </c>
      <c r="L23" s="10" t="s">
        <v>17</v>
      </c>
    </row>
    <row r="24" spans="1:12" s="14" customFormat="1" ht="47.25" x14ac:dyDescent="0.25">
      <c r="A24" s="27">
        <v>20</v>
      </c>
      <c r="B24" s="23" t="s">
        <v>27</v>
      </c>
      <c r="C24" s="32">
        <v>180</v>
      </c>
      <c r="D24" s="33" t="s">
        <v>28</v>
      </c>
      <c r="E24" s="23" t="s">
        <v>62</v>
      </c>
      <c r="F24" s="18" t="s">
        <v>18</v>
      </c>
      <c r="G24" s="42">
        <f>1500/1.12</f>
        <v>1339.2857142857142</v>
      </c>
      <c r="H24" s="56"/>
      <c r="I24" s="34" t="s">
        <v>20</v>
      </c>
      <c r="J24" s="18" t="s">
        <v>65</v>
      </c>
      <c r="K24" s="18" t="s">
        <v>65</v>
      </c>
      <c r="L24" s="18" t="s">
        <v>17</v>
      </c>
    </row>
    <row r="25" spans="1:12" ht="47.25" x14ac:dyDescent="0.25">
      <c r="A25" s="27">
        <v>21</v>
      </c>
      <c r="B25" s="23" t="s">
        <v>37</v>
      </c>
      <c r="C25" s="24">
        <v>600</v>
      </c>
      <c r="D25" s="25" t="s">
        <v>28</v>
      </c>
      <c r="E25" s="23" t="s">
        <v>57</v>
      </c>
      <c r="F25" s="18" t="s">
        <v>18</v>
      </c>
      <c r="G25" s="40">
        <f>1567.57/1.12</f>
        <v>1399.6160714285713</v>
      </c>
      <c r="H25" s="57"/>
      <c r="I25" s="19" t="s">
        <v>20</v>
      </c>
      <c r="J25" s="18" t="s">
        <v>65</v>
      </c>
      <c r="K25" s="18" t="s">
        <v>65</v>
      </c>
      <c r="L25" s="10" t="s">
        <v>17</v>
      </c>
    </row>
    <row r="26" spans="1:12" s="13" customFormat="1" ht="15.75" x14ac:dyDescent="0.25">
      <c r="A26" s="45"/>
      <c r="B26" s="46"/>
      <c r="C26" s="47"/>
      <c r="D26" s="48"/>
      <c r="E26" s="46"/>
      <c r="F26" s="49"/>
      <c r="G26" s="50"/>
      <c r="H26" s="51">
        <f>SUM(H5:H25)</f>
        <v>4993928</v>
      </c>
      <c r="I26" s="2"/>
      <c r="J26" s="49"/>
      <c r="K26" s="49"/>
      <c r="L26" s="52"/>
    </row>
    <row r="27" spans="1:12" ht="15.75" x14ac:dyDescent="0.25">
      <c r="B27" s="4" t="s">
        <v>8</v>
      </c>
      <c r="C27" s="11"/>
      <c r="D27" s="11"/>
      <c r="E27" s="11"/>
      <c r="H27" s="53"/>
    </row>
    <row r="28" spans="1:12" ht="15.75" x14ac:dyDescent="0.25">
      <c r="B28" s="4" t="s">
        <v>9</v>
      </c>
      <c r="C28" s="11"/>
      <c r="D28" s="11"/>
      <c r="E28" s="11"/>
    </row>
    <row r="29" spans="1:12" ht="15.75" x14ac:dyDescent="0.25">
      <c r="B29" s="12" t="s">
        <v>11</v>
      </c>
      <c r="C29" s="12"/>
      <c r="D29" s="12"/>
      <c r="E29" s="12"/>
      <c r="F29" s="12"/>
      <c r="G29" s="6"/>
      <c r="H29" s="6"/>
    </row>
    <row r="30" spans="1:12" ht="15.75" x14ac:dyDescent="0.25">
      <c r="B30" s="5"/>
      <c r="C30" s="13"/>
      <c r="D30" s="13"/>
      <c r="E30" s="22"/>
      <c r="F30" s="12" t="s">
        <v>10</v>
      </c>
      <c r="G30" s="6"/>
    </row>
  </sheetData>
  <mergeCells count="4">
    <mergeCell ref="A1:I1"/>
    <mergeCell ref="A2:I2"/>
    <mergeCell ref="H5:H21"/>
    <mergeCell ref="H22:H25"/>
  </mergeCells>
  <pageMargins left="0.31496062992125984" right="0.31496062992125984" top="0.7480314960629921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УПХ</vt:lpstr>
      <vt:lpstr>УПХ!Область_печати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Алишер Нурпеисов</cp:lastModifiedBy>
  <cp:lastPrinted>2020-02-25T08:29:03Z</cp:lastPrinted>
  <dcterms:created xsi:type="dcterms:W3CDTF">2019-09-04T11:29:33Z</dcterms:created>
  <dcterms:modified xsi:type="dcterms:W3CDTF">2020-08-04T08:49:43Z</dcterms:modified>
</cp:coreProperties>
</file>